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2016" sheetId="1" r:id="rId1"/>
    <sheet name="2017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<sst xmlns="http://schemas.openxmlformats.org/spreadsheetml/2006/main" count="300">
  <si>
    <t>2016年黄山学院“海外校园经历”资助名单及金额一览表</t>
  </si>
  <si>
    <t>序号</t>
  </si>
  <si>
    <t>姓名</t>
  </si>
  <si>
    <t>性别</t>
  </si>
  <si>
    <t>班级</t>
  </si>
  <si>
    <t>学号</t>
  </si>
  <si>
    <t>校级奖励</t>
  </si>
  <si>
    <t>交流项目</t>
  </si>
  <si>
    <t>交流时间</t>
  </si>
  <si>
    <t>银行卡号</t>
  </si>
  <si>
    <t>申请资助金额</t>
  </si>
  <si>
    <t>资助类别基数</t>
  </si>
  <si>
    <t>GPA</t>
  </si>
  <si>
    <t>GPA系数</t>
  </si>
  <si>
    <t>企业表彰</t>
  </si>
  <si>
    <t>月报</t>
  </si>
  <si>
    <t>活动</t>
  </si>
  <si>
    <t>总结</t>
  </si>
  <si>
    <t>突发情况及时汇报</t>
  </si>
  <si>
    <t>协助宣传</t>
  </si>
  <si>
    <t>加分系数和</t>
  </si>
  <si>
    <t>出国外语考试</t>
  </si>
  <si>
    <t>核准金额</t>
  </si>
  <si>
    <t>樊龙树</t>
  </si>
  <si>
    <t>男</t>
  </si>
  <si>
    <t>14动画</t>
  </si>
  <si>
    <t>韩国东明大学自费生</t>
  </si>
  <si>
    <t>2015.9.1-2016.9.1</t>
  </si>
  <si>
    <t>6228482008613799072</t>
  </si>
  <si>
    <t>王重阳</t>
  </si>
  <si>
    <t>女</t>
  </si>
  <si>
    <t>13戏剧影视文学</t>
  </si>
  <si>
    <t>三好学生、优秀团员</t>
  </si>
  <si>
    <t>台湾实践大学交流生</t>
  </si>
  <si>
    <t>2016.2.20-6.30</t>
  </si>
  <si>
    <t>6228482008223871170</t>
  </si>
  <si>
    <t>陈双焰</t>
  </si>
  <si>
    <t>优秀团干、优秀学生干部</t>
  </si>
  <si>
    <t>台湾新竹教育大学交流生</t>
  </si>
  <si>
    <t>6228482008223871873</t>
  </si>
  <si>
    <t>张玉胜</t>
  </si>
  <si>
    <t>6228482008223873473</t>
  </si>
  <si>
    <t>代萌萌</t>
  </si>
  <si>
    <t>14建筑学</t>
  </si>
  <si>
    <t>台湾高雄第一科技大学交流生</t>
  </si>
  <si>
    <t>2016.2.20-6.27</t>
  </si>
  <si>
    <t>6228482009037073771</t>
  </si>
  <si>
    <t>于雪</t>
  </si>
  <si>
    <t>14文化产业管理</t>
  </si>
  <si>
    <t>第十一届全国大学生文学作品大赛三等奖</t>
  </si>
  <si>
    <t>2015.9.14-2016.1.24</t>
  </si>
  <si>
    <t>6228482009193971677</t>
  </si>
  <si>
    <t>苗浩源</t>
  </si>
  <si>
    <t>13广编</t>
  </si>
  <si>
    <t>安徽省高校文学社团联合会征文竞赛黄山学院赛区二等奖</t>
  </si>
  <si>
    <t>2015.9.14-2016.1.14</t>
  </si>
  <si>
    <t>6228482008223894578</t>
  </si>
  <si>
    <t>孟栖茹</t>
  </si>
  <si>
    <t>微电影省级三等奖</t>
  </si>
  <si>
    <t>2015.9.8-2016.1.21</t>
  </si>
  <si>
    <t>6228482008223893877</t>
  </si>
  <si>
    <t>吴琪</t>
  </si>
  <si>
    <t>14产品设计</t>
  </si>
  <si>
    <t>一等奖学金、三好学生</t>
  </si>
  <si>
    <t>韩国东明大学交换生</t>
  </si>
  <si>
    <t>2015.9.1-2016.6.31</t>
  </si>
  <si>
    <t>6228482008613796078</t>
  </si>
  <si>
    <t>方梦丹</t>
  </si>
  <si>
    <t>13汉语国际教育</t>
  </si>
  <si>
    <t>一等奖学金、三等奖学金、三好学生</t>
  </si>
  <si>
    <t>韩国安东大学交换生</t>
  </si>
  <si>
    <t>2015.9.1-2016.6.17</t>
  </si>
  <si>
    <t>6228482008223853277</t>
  </si>
  <si>
    <t>杨森</t>
  </si>
  <si>
    <t>14园林</t>
  </si>
  <si>
    <t>马来西亚博特拉大学交换生</t>
  </si>
  <si>
    <t>2016.2.22-6.26</t>
  </si>
  <si>
    <t>6228482008613657478</t>
  </si>
  <si>
    <t>徐星月</t>
  </si>
  <si>
    <t>13小学教育</t>
  </si>
  <si>
    <t>国家励志、一等奖学金、三好学生</t>
  </si>
  <si>
    <t>6228482008223628273</t>
  </si>
  <si>
    <t>孙顺顺</t>
  </si>
  <si>
    <t>“行知课堂”调查报告一等奖</t>
  </si>
  <si>
    <t>6228482008613660571</t>
  </si>
  <si>
    <t>王颖</t>
  </si>
  <si>
    <t>14英语</t>
  </si>
  <si>
    <t>三好学生、一等奖学金</t>
  </si>
  <si>
    <t>暑期赴美带薪实习</t>
  </si>
  <si>
    <t>2016.6.13-9.28</t>
  </si>
  <si>
    <t>6228482008613709972</t>
  </si>
  <si>
    <t>张梦瑜</t>
  </si>
  <si>
    <t>13酒店管理</t>
  </si>
  <si>
    <t>二等奖学金、三好学生、优秀学生干部</t>
  </si>
  <si>
    <t>2016.6.15-9.15</t>
  </si>
  <si>
    <t>6228482008223693376</t>
  </si>
  <si>
    <t>于芬</t>
  </si>
  <si>
    <t>14烹饪与营养教育</t>
  </si>
  <si>
    <t>6228482008613606574</t>
  </si>
  <si>
    <t>李慧慧</t>
  </si>
  <si>
    <t>15旅游管理专升本</t>
  </si>
  <si>
    <t>国家旅游局2015年度“万名旅游英才计划”立项证书</t>
  </si>
  <si>
    <t>2016.6.12-9.20</t>
  </si>
  <si>
    <t>6228482008893041773</t>
  </si>
  <si>
    <t>虞敏</t>
  </si>
  <si>
    <t>三等奖学金</t>
  </si>
  <si>
    <t>6228482009194220579</t>
  </si>
  <si>
    <t>赵杨</t>
  </si>
  <si>
    <t>13英语</t>
  </si>
  <si>
    <t>校长特别奖学金、励志奖学金</t>
  </si>
  <si>
    <t>2015.6.15-9.15</t>
  </si>
  <si>
    <t>6228482008223848277</t>
  </si>
  <si>
    <t>倪良爽</t>
  </si>
  <si>
    <t>14酒店管理</t>
  </si>
  <si>
    <t>2016.6.15-10.1</t>
  </si>
  <si>
    <t>6228482008613576272</t>
  </si>
  <si>
    <t>鲍蕾</t>
  </si>
  <si>
    <t>6228482009194221171</t>
  </si>
  <si>
    <t>汪姣姣</t>
  </si>
  <si>
    <t>14日语</t>
  </si>
  <si>
    <t>赴日实习三个月</t>
  </si>
  <si>
    <t>2016.7.20-10.19</t>
  </si>
  <si>
    <t>6228482008613700070</t>
  </si>
  <si>
    <t>卫传云</t>
  </si>
  <si>
    <t>6228482008613699777</t>
  </si>
  <si>
    <t>刘望</t>
  </si>
  <si>
    <t>校排球赛第四名</t>
  </si>
  <si>
    <t>2016.7.13-10.13</t>
  </si>
  <si>
    <t>6228482008613699470</t>
  </si>
  <si>
    <t>李丹</t>
  </si>
  <si>
    <t>6228482008613702076</t>
  </si>
  <si>
    <t>程丽丽</t>
  </si>
  <si>
    <t>6228482008613702274</t>
  </si>
  <si>
    <t>汪羽丰</t>
  </si>
  <si>
    <t>2016.7.13-10.14</t>
  </si>
  <si>
    <t>6228482008613698779</t>
  </si>
  <si>
    <t>陶正宏</t>
  </si>
  <si>
    <t>2016.7.20-10.21</t>
  </si>
  <si>
    <t>6228482009034658871</t>
  </si>
  <si>
    <t>刘斌斌</t>
  </si>
  <si>
    <t>6228482009034657576</t>
  </si>
  <si>
    <t>程勋陪</t>
  </si>
  <si>
    <t>6228482008613698878</t>
  </si>
  <si>
    <t>欧李萌</t>
  </si>
  <si>
    <t>6228482008613702472</t>
  </si>
  <si>
    <t>周文霞</t>
  </si>
  <si>
    <t>2016.7.24-10.24</t>
  </si>
  <si>
    <t>6228482008613698977</t>
  </si>
  <si>
    <t>尹若楠</t>
  </si>
  <si>
    <t>2015.12.22-2016.3.22</t>
  </si>
  <si>
    <t>6228482008891841174</t>
  </si>
  <si>
    <t>张红丽</t>
  </si>
  <si>
    <t>13日语</t>
  </si>
  <si>
    <t>2015.12.24-2016.3.23</t>
  </si>
  <si>
    <t>6228482008223834178</t>
  </si>
  <si>
    <t>合           计</t>
  </si>
  <si>
    <t>2017年黄山学院“海外校园经历”资助名单及金额一览表</t>
  </si>
  <si>
    <t>王娟</t>
  </si>
  <si>
    <t>韩国东明大学自费交换一年</t>
  </si>
  <si>
    <t>2016.3.3-2017.1.27</t>
  </si>
  <si>
    <t>秦强</t>
  </si>
  <si>
    <t>15美术</t>
  </si>
  <si>
    <t>台湾清华大学交流生</t>
  </si>
  <si>
    <t>2017.2.11-6.23</t>
  </si>
  <si>
    <t>董芳芳</t>
  </si>
  <si>
    <t>14应用化学</t>
  </si>
  <si>
    <t>韩国东明大学语言生</t>
  </si>
  <si>
    <t>2016.9.1-2017.9.1</t>
  </si>
  <si>
    <t>柳欣</t>
  </si>
  <si>
    <t>15汉语国际教育</t>
  </si>
  <si>
    <t>台湾清华大学交换生</t>
  </si>
  <si>
    <t>高茂芳</t>
  </si>
  <si>
    <t>14美术学</t>
  </si>
  <si>
    <t>2017.2.18-6.30</t>
  </si>
  <si>
    <t>宋碧雯</t>
  </si>
  <si>
    <t>15财务管理专升本</t>
  </si>
  <si>
    <t>2016.9.4-2017.1.18</t>
  </si>
  <si>
    <t>李曼瑞</t>
  </si>
  <si>
    <t>2016.9.12-2017.1.13</t>
  </si>
  <si>
    <t>刘琳</t>
  </si>
  <si>
    <t>14广编</t>
  </si>
  <si>
    <t>2016.9.1-2017.1.18</t>
  </si>
  <si>
    <t>范婷昱</t>
  </si>
  <si>
    <t>15产品设计</t>
  </si>
  <si>
    <t>2017.2.10-6.30</t>
  </si>
  <si>
    <t>解永欢</t>
  </si>
  <si>
    <t>韩国顺天乡大学交换生</t>
  </si>
  <si>
    <t>2016.8.22-2017.8.18</t>
  </si>
  <si>
    <t>王家敬</t>
  </si>
  <si>
    <t>14视觉传达</t>
  </si>
  <si>
    <t>韩国新罗大学交换生</t>
  </si>
  <si>
    <t>2016.2.22-2017.2.22</t>
  </si>
  <si>
    <t>许群</t>
  </si>
  <si>
    <t>14环艺设计</t>
  </si>
  <si>
    <t>韩国国立安东大学交换生</t>
  </si>
  <si>
    <t>王婷婷</t>
  </si>
  <si>
    <t>韩国大邱韩医大学交换一年</t>
  </si>
  <si>
    <t>2016.9.1-2017.8.12</t>
  </si>
  <si>
    <t>徐碧娜</t>
  </si>
  <si>
    <t>2016.9.1-2017.7.30</t>
  </si>
  <si>
    <t>王睿瑶</t>
  </si>
  <si>
    <t>2016.8.30-2017.8.10</t>
  </si>
  <si>
    <t>陈月</t>
  </si>
  <si>
    <t>14会计</t>
  </si>
  <si>
    <t>2017.2.13-6.18</t>
  </si>
  <si>
    <t>闫旭玉</t>
  </si>
  <si>
    <t>14环境设计</t>
  </si>
  <si>
    <t>2016.8.31-2017.7.24</t>
  </si>
  <si>
    <t>罗凡</t>
  </si>
  <si>
    <t>14人力资源管理</t>
  </si>
  <si>
    <t>2016.9.5-2017.1.8</t>
  </si>
  <si>
    <t>支煜</t>
  </si>
  <si>
    <t>14环境设计1班</t>
  </si>
  <si>
    <t>2016.9.1-2017.7.24</t>
  </si>
  <si>
    <t>解晋</t>
  </si>
  <si>
    <t>2016.9.1-2017.1.8</t>
  </si>
  <si>
    <t>朱雨涵</t>
  </si>
  <si>
    <t>赴日带薪实习</t>
  </si>
  <si>
    <t>2017.1.5-4.4</t>
  </si>
  <si>
    <t>林欣</t>
  </si>
  <si>
    <t>14食品</t>
  </si>
  <si>
    <t>杨庆</t>
  </si>
  <si>
    <t>14食品科学与工程</t>
  </si>
  <si>
    <t>储昊煜</t>
  </si>
  <si>
    <t>14林学</t>
  </si>
  <si>
    <t>李静</t>
  </si>
  <si>
    <t>吴楠</t>
  </si>
  <si>
    <t>2016.12.25-2017.3.25</t>
  </si>
  <si>
    <t>朱成梅</t>
  </si>
  <si>
    <t>2017.3.8-5.7</t>
  </si>
  <si>
    <t>李莹莹</t>
  </si>
  <si>
    <t>2017.1.17</t>
  </si>
  <si>
    <t>2017.1.17-4.14</t>
  </si>
  <si>
    <t>高胜男</t>
  </si>
  <si>
    <t>刘天</t>
  </si>
  <si>
    <t>15中文</t>
  </si>
  <si>
    <t>李林</t>
  </si>
  <si>
    <t>王雨菲</t>
  </si>
  <si>
    <t>季少杰</t>
  </si>
  <si>
    <t>15旅游管理</t>
  </si>
  <si>
    <t>张耿</t>
  </si>
  <si>
    <t>14新闻</t>
  </si>
  <si>
    <t>马飞</t>
  </si>
  <si>
    <t>陈前</t>
  </si>
  <si>
    <t>13材料</t>
  </si>
  <si>
    <t xml:space="preserve"> </t>
  </si>
  <si>
    <t>陈洋</t>
  </si>
  <si>
    <t>毕攀</t>
  </si>
  <si>
    <t>14电子</t>
  </si>
  <si>
    <t>2017.2.25-6.18</t>
  </si>
  <si>
    <t>许慧</t>
  </si>
  <si>
    <t>赴美带薪实习</t>
  </si>
  <si>
    <t>2017.6.15-9.15</t>
  </si>
  <si>
    <t>路遥</t>
  </si>
  <si>
    <t>14软件工程</t>
  </si>
  <si>
    <t>余野</t>
  </si>
  <si>
    <t>14小学教育</t>
  </si>
  <si>
    <t>2016.8.28-2017.1.10</t>
  </si>
  <si>
    <t>王婉芹</t>
  </si>
  <si>
    <t>邹礼坤</t>
  </si>
  <si>
    <t>2016.12.18-2017.3.15</t>
  </si>
  <si>
    <t>从梦云</t>
  </si>
  <si>
    <t>陶非非</t>
  </si>
  <si>
    <t>15英语</t>
  </si>
  <si>
    <t>崔伟嘉</t>
  </si>
  <si>
    <t>刘洋</t>
  </si>
  <si>
    <t>陶小燕</t>
  </si>
  <si>
    <t>2017.3.8-5.8</t>
  </si>
  <si>
    <t>王子凡</t>
  </si>
  <si>
    <t>15国际经济与贸易</t>
  </si>
  <si>
    <t>吴飞</t>
  </si>
  <si>
    <t>2016.9.5-2017.3.1</t>
  </si>
  <si>
    <t>洪立妍</t>
  </si>
  <si>
    <t>14中法</t>
  </si>
  <si>
    <t>2017.6.14-9.28</t>
  </si>
  <si>
    <t>焦苗苗</t>
  </si>
  <si>
    <t>戴启业</t>
  </si>
  <si>
    <t>薛艳</t>
  </si>
  <si>
    <t>祝功芳</t>
  </si>
  <si>
    <t>15财务管理</t>
  </si>
  <si>
    <t>阳晶晶</t>
  </si>
  <si>
    <t>15营销</t>
  </si>
  <si>
    <t>储婷</t>
  </si>
  <si>
    <t>魏彦竹</t>
  </si>
  <si>
    <t>陶思音</t>
  </si>
  <si>
    <t>钱鑫</t>
  </si>
  <si>
    <t>王安阳</t>
  </si>
  <si>
    <t>2017.6.6-9.26</t>
  </si>
  <si>
    <t>吴宇</t>
  </si>
  <si>
    <t>2017.6.10-9.27</t>
  </si>
  <si>
    <t>孙礼祺</t>
  </si>
  <si>
    <t>鲍远鑫</t>
  </si>
  <si>
    <t>2017.6.12-9.28</t>
  </si>
  <si>
    <t>姚慧敏</t>
  </si>
  <si>
    <t>谢文静</t>
  </si>
  <si>
    <t>2017.6.12-9.26</t>
  </si>
  <si>
    <t>张文静</t>
  </si>
  <si>
    <t>彭立娟</t>
  </si>
  <si>
    <t>梅永丽</t>
  </si>
  <si>
    <t>15会计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</si>
</sst>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1"/>
  <sheetViews>
    <sheetView workbookViewId="0">
      <pane ySplit="3" topLeftCell="A4" activePane="bottomLeft" state="frozen"/>
      <selection/>
      <selection pane="bottomLeft" activeCell="G6" sqref="G6"/>
    </sheetView>
  </sheetViews>
  <sheetFormatPr defaultColWidth="9" defaultRowHeight="35.1" customHeight="1"/>
  <cols>
    <col min="1" max="1" width="3.125" style="1" customWidth="1"/>
    <col min="2" max="2" width="7.875" style="1" customWidth="1"/>
    <col min="3" max="3" width="4.875" style="1" customWidth="1"/>
    <col min="4" max="4" width="17.25" style="1" customWidth="1"/>
    <col min="5" max="5" width="13.375" style="1" hidden="1" customWidth="1"/>
    <col min="6" max="6" width="20.125" style="1" hidden="1" customWidth="1"/>
    <col min="7" max="7" width="26.125" style="1" customWidth="1"/>
    <col min="8" max="8" width="12.375" style="1" hidden="1" customWidth="1"/>
    <col min="9" max="9" width="20.875" style="27" hidden="1" customWidth="1"/>
    <col min="10" max="10" width="6.375" style="1" hidden="1" customWidth="1"/>
    <col min="11" max="11" width="5.375" style="1" customWidth="1"/>
    <col min="12" max="12" width="5.25" style="1" hidden="1" customWidth="1"/>
    <col min="13" max="13" width="4.25" style="1" hidden="1" customWidth="1"/>
    <col min="14" max="14" width="3.75" style="1" hidden="1" customWidth="1"/>
    <col min="15" max="16" width="4" style="1" hidden="1" customWidth="1"/>
    <col min="17" max="17" width="4.875" style="1" hidden="1" customWidth="1"/>
    <col min="18" max="18" width="12.125" style="1" hidden="1" customWidth="1"/>
    <col min="19" max="19" width="4.25" style="1" hidden="1" customWidth="1"/>
    <col min="20" max="20" width="4.375" style="1" customWidth="1"/>
    <col min="21" max="21" width="5.25" style="1" customWidth="1"/>
    <col min="22" max="22" width="7.125" style="1" customWidth="1"/>
    <col min="23" max="16384" width="9" style="1"/>
  </cols>
  <sheetData>
    <row r="2" customHeight="1" spans="1:2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="2" customFormat="1" ht="120" customHeight="1" spans="1:2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3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0" t="s">
        <v>17</v>
      </c>
      <c r="R3" s="30" t="s">
        <v>18</v>
      </c>
      <c r="S3" s="30" t="s">
        <v>19</v>
      </c>
      <c r="T3" s="30" t="s">
        <v>20</v>
      </c>
      <c r="U3" s="30" t="s">
        <v>21</v>
      </c>
      <c r="V3" s="30" t="s">
        <v>22</v>
      </c>
      <c r="W3" s="25"/>
    </row>
    <row r="4" ht="39.95" customHeight="1" spans="1:23">
      <c r="A4" s="31">
        <v>1</v>
      </c>
      <c r="B4" s="31" t="s">
        <v>23</v>
      </c>
      <c r="C4" s="31" t="s">
        <v>24</v>
      </c>
      <c r="D4" s="31" t="s">
        <v>25</v>
      </c>
      <c r="E4" s="31">
        <v>21414041005</v>
      </c>
      <c r="F4" s="31"/>
      <c r="G4" s="31" t="s">
        <v>26</v>
      </c>
      <c r="H4" s="31" t="s">
        <v>27</v>
      </c>
      <c r="I4" s="34" t="s">
        <v>28</v>
      </c>
      <c r="J4" s="31">
        <v>7000</v>
      </c>
      <c r="K4" s="31">
        <v>5000</v>
      </c>
      <c r="L4" s="31">
        <v>3.12</v>
      </c>
      <c r="M4" s="31">
        <v>0.3</v>
      </c>
      <c r="N4" s="31"/>
      <c r="O4" s="31"/>
      <c r="P4" s="31"/>
      <c r="Q4" s="31"/>
      <c r="R4" s="31"/>
      <c r="S4" s="31"/>
      <c r="T4" s="31">
        <f t="shared" ref="T4:T13" si="0">SUM(M4:S4)+1</f>
        <v>1.3</v>
      </c>
      <c r="U4" s="31"/>
      <c r="V4" s="31">
        <f t="shared" ref="V4:V13" si="1">K4*T4+U4</f>
        <v>6500</v>
      </c>
      <c r="W4" s="4"/>
    </row>
    <row r="5" ht="39.95" customHeight="1" spans="1:23">
      <c r="A5" s="31">
        <v>2</v>
      </c>
      <c r="B5" s="31" t="s">
        <v>29</v>
      </c>
      <c r="C5" s="31" t="s">
        <v>30</v>
      </c>
      <c r="D5" s="31" t="s">
        <v>31</v>
      </c>
      <c r="E5" s="31">
        <v>21301071085</v>
      </c>
      <c r="F5" s="31" t="s">
        <v>32</v>
      </c>
      <c r="G5" s="31" t="s">
        <v>33</v>
      </c>
      <c r="H5" s="31" t="s">
        <v>34</v>
      </c>
      <c r="I5" s="34" t="s">
        <v>35</v>
      </c>
      <c r="J5" s="31">
        <v>5250</v>
      </c>
      <c r="K5" s="31">
        <v>2500</v>
      </c>
      <c r="L5" s="31">
        <v>4.47</v>
      </c>
      <c r="M5" s="31">
        <v>0.5</v>
      </c>
      <c r="N5" s="31"/>
      <c r="O5" s="31">
        <v>0.2</v>
      </c>
      <c r="P5" s="31">
        <v>0.3</v>
      </c>
      <c r="Q5" s="31"/>
      <c r="R5" s="31"/>
      <c r="S5" s="31"/>
      <c r="T5" s="31">
        <f t="shared" si="0"/>
        <v>2</v>
      </c>
      <c r="U5" s="31"/>
      <c r="V5" s="31">
        <f t="shared" si="1"/>
        <v>5000</v>
      </c>
      <c r="W5" s="4"/>
    </row>
    <row r="6" ht="39.95" customHeight="1" spans="1:22">
      <c r="A6" s="31">
        <v>3</v>
      </c>
      <c r="B6" s="31" t="s">
        <v>36</v>
      </c>
      <c r="C6" s="31" t="s">
        <v>30</v>
      </c>
      <c r="D6" s="31" t="s">
        <v>31</v>
      </c>
      <c r="E6" s="31">
        <v>21301071008</v>
      </c>
      <c r="F6" s="31" t="s">
        <v>37</v>
      </c>
      <c r="G6" s="31" t="s">
        <v>38</v>
      </c>
      <c r="H6" s="31" t="s">
        <v>34</v>
      </c>
      <c r="I6" s="34" t="s">
        <v>39</v>
      </c>
      <c r="J6" s="31">
        <v>5000</v>
      </c>
      <c r="K6" s="31">
        <v>2500</v>
      </c>
      <c r="L6" s="31">
        <v>4.85</v>
      </c>
      <c r="M6" s="31">
        <v>0.5</v>
      </c>
      <c r="N6" s="31"/>
      <c r="O6" s="31">
        <v>0.2</v>
      </c>
      <c r="P6" s="31">
        <v>0.1</v>
      </c>
      <c r="Q6" s="31">
        <v>0.2</v>
      </c>
      <c r="R6" s="31"/>
      <c r="S6" s="31"/>
      <c r="T6" s="31">
        <f t="shared" si="0"/>
        <v>2</v>
      </c>
      <c r="U6" s="31"/>
      <c r="V6" s="31">
        <f t="shared" si="1"/>
        <v>5000</v>
      </c>
    </row>
    <row r="7" ht="39.95" customHeight="1" spans="1:22">
      <c r="A7" s="31">
        <v>4</v>
      </c>
      <c r="B7" s="31" t="s">
        <v>40</v>
      </c>
      <c r="C7" s="31" t="s">
        <v>24</v>
      </c>
      <c r="D7" s="31" t="s">
        <v>31</v>
      </c>
      <c r="E7" s="31">
        <v>21301071108</v>
      </c>
      <c r="F7" s="31"/>
      <c r="G7" s="31" t="s">
        <v>38</v>
      </c>
      <c r="H7" s="31" t="s">
        <v>34</v>
      </c>
      <c r="I7" s="34" t="s">
        <v>41</v>
      </c>
      <c r="J7" s="31">
        <v>4750</v>
      </c>
      <c r="K7" s="31">
        <v>2500</v>
      </c>
      <c r="L7" s="31">
        <v>4.57</v>
      </c>
      <c r="M7" s="31">
        <v>0.5</v>
      </c>
      <c r="N7" s="31"/>
      <c r="O7" s="31">
        <v>0.2</v>
      </c>
      <c r="P7" s="31"/>
      <c r="Q7" s="31">
        <v>0.2</v>
      </c>
      <c r="R7" s="31"/>
      <c r="S7" s="31"/>
      <c r="T7" s="31">
        <f t="shared" si="0"/>
        <v>1.9</v>
      </c>
      <c r="U7" s="31"/>
      <c r="V7" s="31">
        <f t="shared" si="1"/>
        <v>4750</v>
      </c>
    </row>
    <row r="8" ht="39.95" customHeight="1" spans="1:22">
      <c r="A8" s="31">
        <v>5</v>
      </c>
      <c r="B8" s="31" t="s">
        <v>42</v>
      </c>
      <c r="C8" s="31" t="s">
        <v>30</v>
      </c>
      <c r="D8" s="31" t="s">
        <v>43</v>
      </c>
      <c r="E8" s="31">
        <v>21405031008</v>
      </c>
      <c r="F8" s="31"/>
      <c r="G8" s="31" t="s">
        <v>44</v>
      </c>
      <c r="H8" s="31" t="s">
        <v>45</v>
      </c>
      <c r="I8" s="34" t="s">
        <v>46</v>
      </c>
      <c r="J8" s="31">
        <v>3750</v>
      </c>
      <c r="K8" s="31">
        <v>2500</v>
      </c>
      <c r="L8" s="31">
        <v>3.84</v>
      </c>
      <c r="M8" s="31">
        <v>0.3</v>
      </c>
      <c r="N8" s="31"/>
      <c r="O8" s="31"/>
      <c r="P8" s="31"/>
      <c r="Q8" s="31">
        <v>0.1</v>
      </c>
      <c r="R8" s="31"/>
      <c r="S8" s="31"/>
      <c r="T8" s="31">
        <f t="shared" si="0"/>
        <v>1.4</v>
      </c>
      <c r="U8" s="31"/>
      <c r="V8" s="31">
        <f t="shared" si="1"/>
        <v>3500</v>
      </c>
    </row>
    <row r="9" ht="39.95" customHeight="1" spans="1:22">
      <c r="A9" s="31">
        <v>6</v>
      </c>
      <c r="B9" s="31" t="s">
        <v>47</v>
      </c>
      <c r="C9" s="31" t="s">
        <v>30</v>
      </c>
      <c r="D9" s="31" t="s">
        <v>48</v>
      </c>
      <c r="E9" s="31">
        <v>21415021046</v>
      </c>
      <c r="F9" s="31" t="s">
        <v>49</v>
      </c>
      <c r="G9" s="31" t="s">
        <v>38</v>
      </c>
      <c r="H9" s="31" t="s">
        <v>50</v>
      </c>
      <c r="I9" s="34" t="s">
        <v>51</v>
      </c>
      <c r="J9" s="31">
        <v>3250</v>
      </c>
      <c r="K9" s="31">
        <v>2500</v>
      </c>
      <c r="L9" s="31">
        <v>4.55</v>
      </c>
      <c r="M9" s="31">
        <v>0.5</v>
      </c>
      <c r="N9" s="31"/>
      <c r="O9" s="31"/>
      <c r="P9" s="31"/>
      <c r="Q9" s="31">
        <v>0.1</v>
      </c>
      <c r="R9" s="31"/>
      <c r="S9" s="31"/>
      <c r="T9" s="31">
        <f t="shared" si="0"/>
        <v>1.6</v>
      </c>
      <c r="U9" s="31"/>
      <c r="V9" s="31">
        <f t="shared" si="1"/>
        <v>4000</v>
      </c>
    </row>
    <row r="10" ht="48" customHeight="1" spans="1:22">
      <c r="A10" s="31">
        <v>7</v>
      </c>
      <c r="B10" s="31" t="s">
        <v>52</v>
      </c>
      <c r="C10" s="31" t="s">
        <v>24</v>
      </c>
      <c r="D10" s="31" t="s">
        <v>53</v>
      </c>
      <c r="E10" s="31">
        <v>21314051040</v>
      </c>
      <c r="F10" s="31" t="s">
        <v>54</v>
      </c>
      <c r="G10" s="31" t="s">
        <v>38</v>
      </c>
      <c r="H10" s="31" t="s">
        <v>55</v>
      </c>
      <c r="I10" s="34" t="s">
        <v>56</v>
      </c>
      <c r="J10" s="31">
        <v>3250</v>
      </c>
      <c r="K10" s="31">
        <v>2500</v>
      </c>
      <c r="L10" s="31">
        <v>4.12</v>
      </c>
      <c r="M10" s="31">
        <v>0.5</v>
      </c>
      <c r="N10" s="31"/>
      <c r="O10" s="31"/>
      <c r="P10" s="31"/>
      <c r="Q10" s="31"/>
      <c r="R10" s="31"/>
      <c r="S10" s="31"/>
      <c r="T10" s="31">
        <f t="shared" si="0"/>
        <v>1.5</v>
      </c>
      <c r="U10" s="31"/>
      <c r="V10" s="31">
        <f t="shared" si="1"/>
        <v>3750</v>
      </c>
    </row>
    <row r="11" ht="39.95" customHeight="1" spans="1:22">
      <c r="A11" s="31">
        <v>8</v>
      </c>
      <c r="B11" s="31" t="s">
        <v>57</v>
      </c>
      <c r="C11" s="31" t="s">
        <v>30</v>
      </c>
      <c r="D11" s="31" t="s">
        <v>53</v>
      </c>
      <c r="E11" s="31">
        <v>21314051039</v>
      </c>
      <c r="F11" s="31" t="s">
        <v>58</v>
      </c>
      <c r="G11" s="31" t="s">
        <v>33</v>
      </c>
      <c r="H11" s="31" t="s">
        <v>59</v>
      </c>
      <c r="I11" s="34" t="s">
        <v>60</v>
      </c>
      <c r="J11" s="31">
        <v>2500</v>
      </c>
      <c r="K11" s="31">
        <v>2500</v>
      </c>
      <c r="L11" s="31">
        <v>4.68</v>
      </c>
      <c r="M11" s="31">
        <v>0.5</v>
      </c>
      <c r="N11" s="31"/>
      <c r="O11" s="31"/>
      <c r="P11" s="31"/>
      <c r="Q11" s="31">
        <v>0.2</v>
      </c>
      <c r="R11" s="31"/>
      <c r="S11" s="31"/>
      <c r="T11" s="31">
        <f t="shared" si="0"/>
        <v>1.7</v>
      </c>
      <c r="U11" s="31"/>
      <c r="V11" s="31">
        <f t="shared" si="1"/>
        <v>4250</v>
      </c>
    </row>
    <row r="12" ht="39.95" customHeight="1" spans="1:22">
      <c r="A12" s="31">
        <v>9</v>
      </c>
      <c r="B12" s="31" t="s">
        <v>61</v>
      </c>
      <c r="C12" s="31" t="s">
        <v>30</v>
      </c>
      <c r="D12" s="31" t="s">
        <v>62</v>
      </c>
      <c r="E12" s="31">
        <v>21414081030</v>
      </c>
      <c r="F12" s="31" t="s">
        <v>63</v>
      </c>
      <c r="G12" s="31" t="s">
        <v>64</v>
      </c>
      <c r="H12" s="31" t="s">
        <v>65</v>
      </c>
      <c r="I12" s="34" t="s">
        <v>66</v>
      </c>
      <c r="J12" s="31">
        <v>2300</v>
      </c>
      <c r="K12" s="31">
        <v>1000</v>
      </c>
      <c r="L12" s="31">
        <v>4.23</v>
      </c>
      <c r="M12" s="31">
        <v>0.5</v>
      </c>
      <c r="N12" s="31"/>
      <c r="O12" s="31"/>
      <c r="P12" s="31">
        <v>0.4</v>
      </c>
      <c r="Q12" s="31">
        <v>0.1</v>
      </c>
      <c r="R12" s="31"/>
      <c r="S12" s="31"/>
      <c r="T12" s="31">
        <f t="shared" si="0"/>
        <v>2</v>
      </c>
      <c r="U12" s="31"/>
      <c r="V12" s="31">
        <f t="shared" si="1"/>
        <v>2000</v>
      </c>
    </row>
    <row r="13" ht="39.95" customHeight="1" spans="1:22">
      <c r="A13" s="31">
        <v>10</v>
      </c>
      <c r="B13" s="31" t="s">
        <v>67</v>
      </c>
      <c r="C13" s="31" t="s">
        <v>30</v>
      </c>
      <c r="D13" s="31" t="s">
        <v>68</v>
      </c>
      <c r="E13" s="31">
        <v>21301081012</v>
      </c>
      <c r="F13" s="31" t="s">
        <v>69</v>
      </c>
      <c r="G13" s="31" t="s">
        <v>70</v>
      </c>
      <c r="H13" s="31" t="s">
        <v>71</v>
      </c>
      <c r="I13" s="34" t="s">
        <v>72</v>
      </c>
      <c r="J13" s="31">
        <v>1800</v>
      </c>
      <c r="K13" s="31">
        <v>1000</v>
      </c>
      <c r="L13" s="31">
        <v>4.99</v>
      </c>
      <c r="M13" s="31">
        <v>0.5</v>
      </c>
      <c r="N13" s="31"/>
      <c r="O13" s="31"/>
      <c r="P13" s="31">
        <v>0.5</v>
      </c>
      <c r="Q13" s="31">
        <v>0.1</v>
      </c>
      <c r="R13" s="31"/>
      <c r="S13" s="31"/>
      <c r="T13" s="31">
        <f t="shared" si="0"/>
        <v>2.1</v>
      </c>
      <c r="U13" s="31"/>
      <c r="V13" s="31">
        <f t="shared" si="1"/>
        <v>2100</v>
      </c>
    </row>
    <row r="14" ht="39.95" customHeight="1" spans="1:22">
      <c r="A14" s="31">
        <v>11</v>
      </c>
      <c r="B14" s="31" t="s">
        <v>73</v>
      </c>
      <c r="C14" s="31" t="s">
        <v>24</v>
      </c>
      <c r="D14" s="31" t="s">
        <v>74</v>
      </c>
      <c r="E14" s="31">
        <v>21409022063</v>
      </c>
      <c r="F14" s="31"/>
      <c r="G14" s="31" t="s">
        <v>75</v>
      </c>
      <c r="H14" s="31" t="s">
        <v>76</v>
      </c>
      <c r="I14" s="34" t="s">
        <v>77</v>
      </c>
      <c r="J14" s="31">
        <v>1200</v>
      </c>
      <c r="K14" s="31">
        <v>500</v>
      </c>
      <c r="L14" s="31">
        <v>4.08</v>
      </c>
      <c r="M14" s="31">
        <v>0.5</v>
      </c>
      <c r="N14" s="31"/>
      <c r="O14" s="31">
        <v>0.2</v>
      </c>
      <c r="P14" s="31"/>
      <c r="Q14" s="31">
        <v>0.2</v>
      </c>
      <c r="R14" s="31"/>
      <c r="S14" s="31">
        <v>0.2</v>
      </c>
      <c r="T14" s="31">
        <f t="shared" ref="T14:T37" si="2">SUM(M14:S14)+1</f>
        <v>2.1</v>
      </c>
      <c r="U14" s="31"/>
      <c r="V14" s="31">
        <f t="shared" ref="V14:V37" si="3">K14*T14+U14</f>
        <v>1050</v>
      </c>
    </row>
    <row r="15" ht="39.95" customHeight="1" spans="1:22">
      <c r="A15" s="31">
        <v>12</v>
      </c>
      <c r="B15" s="31" t="s">
        <v>78</v>
      </c>
      <c r="C15" s="31" t="s">
        <v>30</v>
      </c>
      <c r="D15" s="31" t="s">
        <v>79</v>
      </c>
      <c r="E15" s="31">
        <v>21312011029</v>
      </c>
      <c r="F15" s="31" t="s">
        <v>80</v>
      </c>
      <c r="G15" s="31" t="s">
        <v>75</v>
      </c>
      <c r="H15" s="31" t="s">
        <v>76</v>
      </c>
      <c r="I15" s="34" t="s">
        <v>81</v>
      </c>
      <c r="J15" s="31">
        <v>1200</v>
      </c>
      <c r="K15" s="31">
        <v>500</v>
      </c>
      <c r="L15" s="31">
        <v>4.7</v>
      </c>
      <c r="M15" s="31">
        <v>0.5</v>
      </c>
      <c r="N15" s="31"/>
      <c r="O15" s="31">
        <v>0.2</v>
      </c>
      <c r="P15" s="31"/>
      <c r="Q15" s="31">
        <v>0.2</v>
      </c>
      <c r="R15" s="31"/>
      <c r="S15" s="31">
        <v>0.1</v>
      </c>
      <c r="T15" s="31">
        <f t="shared" si="2"/>
        <v>2</v>
      </c>
      <c r="U15" s="31"/>
      <c r="V15" s="31">
        <f t="shared" si="3"/>
        <v>1000</v>
      </c>
    </row>
    <row r="16" ht="39.95" customHeight="1" spans="1:22">
      <c r="A16" s="31">
        <v>13</v>
      </c>
      <c r="B16" s="31" t="s">
        <v>82</v>
      </c>
      <c r="C16" s="31" t="s">
        <v>24</v>
      </c>
      <c r="D16" s="31" t="s">
        <v>74</v>
      </c>
      <c r="E16" s="31">
        <v>21409022045</v>
      </c>
      <c r="F16" s="31" t="s">
        <v>83</v>
      </c>
      <c r="G16" s="31" t="s">
        <v>75</v>
      </c>
      <c r="H16" s="31" t="s">
        <v>76</v>
      </c>
      <c r="I16" s="34" t="s">
        <v>84</v>
      </c>
      <c r="J16" s="31">
        <v>1200</v>
      </c>
      <c r="K16" s="31">
        <v>500</v>
      </c>
      <c r="L16" s="31">
        <v>3.99</v>
      </c>
      <c r="M16" s="31">
        <v>0.3</v>
      </c>
      <c r="N16" s="31"/>
      <c r="O16" s="31">
        <v>0.2</v>
      </c>
      <c r="P16" s="31"/>
      <c r="Q16" s="31">
        <v>0.1</v>
      </c>
      <c r="R16" s="31"/>
      <c r="S16" s="31">
        <v>0.1</v>
      </c>
      <c r="T16" s="31">
        <f t="shared" si="2"/>
        <v>1.7</v>
      </c>
      <c r="U16" s="31"/>
      <c r="V16" s="31">
        <f t="shared" si="3"/>
        <v>850</v>
      </c>
    </row>
    <row r="17" ht="39.95" customHeight="1" spans="1:22">
      <c r="A17" s="31">
        <v>14</v>
      </c>
      <c r="B17" s="31" t="s">
        <v>85</v>
      </c>
      <c r="C17" s="31" t="s">
        <v>30</v>
      </c>
      <c r="D17" s="31" t="s">
        <v>86</v>
      </c>
      <c r="E17" s="31">
        <v>21402013028</v>
      </c>
      <c r="F17" s="31" t="s">
        <v>87</v>
      </c>
      <c r="G17" s="31" t="s">
        <v>88</v>
      </c>
      <c r="H17" s="31" t="s">
        <v>89</v>
      </c>
      <c r="I17" s="34" t="s">
        <v>90</v>
      </c>
      <c r="J17" s="31">
        <v>500</v>
      </c>
      <c r="K17" s="31">
        <v>500</v>
      </c>
      <c r="L17" s="31"/>
      <c r="M17" s="31"/>
      <c r="N17" s="31"/>
      <c r="O17" s="31"/>
      <c r="P17" s="31"/>
      <c r="Q17" s="31">
        <v>0.2</v>
      </c>
      <c r="R17" s="31"/>
      <c r="S17" s="31"/>
      <c r="T17" s="31">
        <f t="shared" si="2"/>
        <v>1.2</v>
      </c>
      <c r="U17" s="31"/>
      <c r="V17" s="31">
        <f t="shared" si="3"/>
        <v>600</v>
      </c>
    </row>
    <row r="18" ht="39.95" customHeight="1" spans="1:22">
      <c r="A18" s="31">
        <v>15</v>
      </c>
      <c r="B18" s="31" t="s">
        <v>91</v>
      </c>
      <c r="C18" s="31" t="s">
        <v>24</v>
      </c>
      <c r="D18" s="31" t="s">
        <v>92</v>
      </c>
      <c r="E18" s="31">
        <v>21304071070</v>
      </c>
      <c r="F18" s="31" t="s">
        <v>93</v>
      </c>
      <c r="G18" s="31" t="s">
        <v>88</v>
      </c>
      <c r="H18" s="31" t="s">
        <v>94</v>
      </c>
      <c r="I18" s="34" t="s">
        <v>95</v>
      </c>
      <c r="J18" s="31">
        <v>500</v>
      </c>
      <c r="K18" s="31">
        <v>500</v>
      </c>
      <c r="L18" s="31"/>
      <c r="M18" s="31"/>
      <c r="N18" s="31"/>
      <c r="O18" s="31"/>
      <c r="P18" s="31"/>
      <c r="Q18" s="31"/>
      <c r="R18" s="31"/>
      <c r="S18" s="31">
        <v>0.1</v>
      </c>
      <c r="T18" s="31">
        <f t="shared" si="2"/>
        <v>1.1</v>
      </c>
      <c r="U18" s="31"/>
      <c r="V18" s="31">
        <f t="shared" si="3"/>
        <v>550</v>
      </c>
    </row>
    <row r="19" ht="39.95" customHeight="1" spans="1:22">
      <c r="A19" s="31">
        <v>16</v>
      </c>
      <c r="B19" s="31" t="s">
        <v>96</v>
      </c>
      <c r="C19" s="31" t="s">
        <v>30</v>
      </c>
      <c r="D19" s="31" t="s">
        <v>97</v>
      </c>
      <c r="E19" s="31">
        <v>21404031060</v>
      </c>
      <c r="F19" s="31"/>
      <c r="G19" s="31" t="s">
        <v>88</v>
      </c>
      <c r="H19" s="31" t="s">
        <v>94</v>
      </c>
      <c r="I19" s="34" t="s">
        <v>98</v>
      </c>
      <c r="J19" s="31">
        <v>500</v>
      </c>
      <c r="K19" s="31">
        <v>500</v>
      </c>
      <c r="L19" s="31"/>
      <c r="M19" s="31"/>
      <c r="N19" s="31"/>
      <c r="O19" s="31"/>
      <c r="P19" s="31"/>
      <c r="Q19" s="31"/>
      <c r="R19" s="31"/>
      <c r="S19" s="31"/>
      <c r="T19" s="31">
        <f t="shared" ref="T19:T24" si="4">SUM(M19:S19)+1</f>
        <v>1</v>
      </c>
      <c r="U19" s="31"/>
      <c r="V19" s="31">
        <f t="shared" ref="V19:V24" si="5">K19*T19+U19</f>
        <v>500</v>
      </c>
    </row>
    <row r="20" ht="45.75" customHeight="1" spans="1:22">
      <c r="A20" s="31">
        <v>17</v>
      </c>
      <c r="B20" s="31" t="s">
        <v>99</v>
      </c>
      <c r="C20" s="31" t="s">
        <v>30</v>
      </c>
      <c r="D20" s="31" t="s">
        <v>100</v>
      </c>
      <c r="E20" s="31">
        <v>21504041018</v>
      </c>
      <c r="F20" s="31" t="s">
        <v>101</v>
      </c>
      <c r="G20" s="31" t="s">
        <v>88</v>
      </c>
      <c r="H20" s="31" t="s">
        <v>102</v>
      </c>
      <c r="I20" s="34" t="s">
        <v>103</v>
      </c>
      <c r="J20" s="31">
        <v>1000</v>
      </c>
      <c r="K20" s="31">
        <v>500</v>
      </c>
      <c r="L20" s="31"/>
      <c r="M20" s="31"/>
      <c r="N20" s="31">
        <v>0.1</v>
      </c>
      <c r="O20" s="31"/>
      <c r="P20" s="31"/>
      <c r="Q20" s="31">
        <v>0.2</v>
      </c>
      <c r="R20" s="31"/>
      <c r="S20" s="31"/>
      <c r="T20" s="31">
        <f t="shared" si="4"/>
        <v>1.3</v>
      </c>
      <c r="U20" s="31"/>
      <c r="V20" s="31">
        <f t="shared" si="5"/>
        <v>650</v>
      </c>
    </row>
    <row r="21" ht="39.95" customHeight="1" spans="1:22">
      <c r="A21" s="31">
        <v>18</v>
      </c>
      <c r="B21" s="31" t="s">
        <v>104</v>
      </c>
      <c r="C21" s="31" t="s">
        <v>30</v>
      </c>
      <c r="D21" s="31" t="s">
        <v>97</v>
      </c>
      <c r="E21" s="31">
        <v>21404031063</v>
      </c>
      <c r="F21" s="31" t="s">
        <v>105</v>
      </c>
      <c r="G21" s="31" t="s">
        <v>88</v>
      </c>
      <c r="H21" s="31" t="s">
        <v>94</v>
      </c>
      <c r="I21" s="34" t="s">
        <v>106</v>
      </c>
      <c r="J21" s="31">
        <v>500</v>
      </c>
      <c r="K21" s="31">
        <v>500</v>
      </c>
      <c r="L21" s="31"/>
      <c r="M21" s="31"/>
      <c r="N21" s="31"/>
      <c r="O21" s="31"/>
      <c r="P21" s="31"/>
      <c r="Q21" s="31"/>
      <c r="R21" s="31"/>
      <c r="S21" s="31"/>
      <c r="T21" s="31">
        <f t="shared" si="4"/>
        <v>1</v>
      </c>
      <c r="U21" s="31"/>
      <c r="V21" s="31">
        <f t="shared" si="5"/>
        <v>500</v>
      </c>
    </row>
    <row r="22" ht="39.95" customHeight="1" spans="1:22">
      <c r="A22" s="31">
        <v>19</v>
      </c>
      <c r="B22" s="31" t="s">
        <v>107</v>
      </c>
      <c r="C22" s="31" t="s">
        <v>24</v>
      </c>
      <c r="D22" s="31" t="s">
        <v>108</v>
      </c>
      <c r="E22" s="31">
        <v>21302012039</v>
      </c>
      <c r="F22" s="31" t="s">
        <v>109</v>
      </c>
      <c r="G22" s="31" t="s">
        <v>88</v>
      </c>
      <c r="H22" s="31" t="s">
        <v>110</v>
      </c>
      <c r="I22" s="34" t="s">
        <v>111</v>
      </c>
      <c r="J22" s="31">
        <v>1050</v>
      </c>
      <c r="K22" s="31">
        <v>500</v>
      </c>
      <c r="L22" s="31"/>
      <c r="M22" s="31"/>
      <c r="N22" s="31">
        <v>0.2</v>
      </c>
      <c r="O22" s="31"/>
      <c r="P22" s="31">
        <v>0.1</v>
      </c>
      <c r="Q22" s="31">
        <v>0.2</v>
      </c>
      <c r="R22" s="31"/>
      <c r="S22" s="31"/>
      <c r="T22" s="31">
        <f t="shared" si="4"/>
        <v>1.5</v>
      </c>
      <c r="U22" s="31"/>
      <c r="V22" s="31">
        <f t="shared" si="5"/>
        <v>750</v>
      </c>
    </row>
    <row r="23" ht="39.95" customHeight="1" spans="1:22">
      <c r="A23" s="31">
        <v>20</v>
      </c>
      <c r="B23" s="31" t="s">
        <v>112</v>
      </c>
      <c r="C23" s="31" t="s">
        <v>30</v>
      </c>
      <c r="D23" s="31" t="s">
        <v>113</v>
      </c>
      <c r="E23" s="31">
        <v>21404071032</v>
      </c>
      <c r="F23" s="31"/>
      <c r="G23" s="31" t="s">
        <v>88</v>
      </c>
      <c r="H23" s="31" t="s">
        <v>114</v>
      </c>
      <c r="I23" s="34" t="s">
        <v>115</v>
      </c>
      <c r="J23" s="31">
        <v>500</v>
      </c>
      <c r="K23" s="31">
        <v>500</v>
      </c>
      <c r="L23" s="31"/>
      <c r="M23" s="31"/>
      <c r="N23" s="31"/>
      <c r="O23" s="31"/>
      <c r="P23" s="31"/>
      <c r="Q23" s="31">
        <v>0.1</v>
      </c>
      <c r="R23" s="31"/>
      <c r="S23" s="31"/>
      <c r="T23" s="31">
        <f t="shared" si="4"/>
        <v>1.1</v>
      </c>
      <c r="U23" s="31"/>
      <c r="V23" s="31">
        <f t="shared" si="5"/>
        <v>550</v>
      </c>
    </row>
    <row r="24" ht="39.95" customHeight="1" spans="1:22">
      <c r="A24" s="31">
        <v>21</v>
      </c>
      <c r="B24" s="31" t="s">
        <v>116</v>
      </c>
      <c r="C24" s="31" t="s">
        <v>30</v>
      </c>
      <c r="D24" s="31" t="s">
        <v>113</v>
      </c>
      <c r="E24" s="31">
        <v>21404071001</v>
      </c>
      <c r="F24" s="31"/>
      <c r="G24" s="31" t="s">
        <v>88</v>
      </c>
      <c r="H24" s="31" t="s">
        <v>114</v>
      </c>
      <c r="I24" s="34" t="s">
        <v>117</v>
      </c>
      <c r="J24" s="31">
        <v>500</v>
      </c>
      <c r="K24" s="31">
        <v>500</v>
      </c>
      <c r="L24" s="31"/>
      <c r="M24" s="31"/>
      <c r="N24" s="31"/>
      <c r="O24" s="31"/>
      <c r="P24" s="31"/>
      <c r="Q24" s="31">
        <v>0.1</v>
      </c>
      <c r="R24" s="31"/>
      <c r="S24" s="31"/>
      <c r="T24" s="31">
        <f t="shared" si="4"/>
        <v>1.1</v>
      </c>
      <c r="U24" s="31"/>
      <c r="V24" s="31">
        <f t="shared" si="5"/>
        <v>550</v>
      </c>
    </row>
    <row r="25" ht="39.95" customHeight="1" spans="1:22">
      <c r="A25" s="31">
        <v>22</v>
      </c>
      <c r="B25" s="31" t="s">
        <v>118</v>
      </c>
      <c r="C25" s="31" t="s">
        <v>30</v>
      </c>
      <c r="D25" s="31" t="s">
        <v>119</v>
      </c>
      <c r="E25" s="31">
        <v>21402031020</v>
      </c>
      <c r="F25" s="31"/>
      <c r="G25" s="31" t="s">
        <v>120</v>
      </c>
      <c r="H25" s="31" t="s">
        <v>121</v>
      </c>
      <c r="I25" s="34" t="s">
        <v>122</v>
      </c>
      <c r="J25" s="31">
        <v>500</v>
      </c>
      <c r="K25" s="31">
        <v>500</v>
      </c>
      <c r="L25" s="31"/>
      <c r="M25" s="31"/>
      <c r="N25" s="31"/>
      <c r="O25" s="31"/>
      <c r="P25" s="31"/>
      <c r="Q25" s="31">
        <v>0.2</v>
      </c>
      <c r="R25" s="31"/>
      <c r="S25" s="31"/>
      <c r="T25" s="31">
        <f t="shared" si="2"/>
        <v>1.2</v>
      </c>
      <c r="U25" s="31"/>
      <c r="V25" s="31">
        <f t="shared" si="3"/>
        <v>600</v>
      </c>
    </row>
    <row r="26" ht="39.95" customHeight="1" spans="1:22">
      <c r="A26" s="31">
        <v>23</v>
      </c>
      <c r="B26" s="31" t="s">
        <v>123</v>
      </c>
      <c r="C26" s="31" t="s">
        <v>30</v>
      </c>
      <c r="D26" s="31" t="s">
        <v>119</v>
      </c>
      <c r="E26" s="31">
        <v>21402031024</v>
      </c>
      <c r="F26" s="31"/>
      <c r="G26" s="31" t="s">
        <v>120</v>
      </c>
      <c r="H26" s="31" t="s">
        <v>121</v>
      </c>
      <c r="I26" s="34" t="s">
        <v>124</v>
      </c>
      <c r="J26" s="31">
        <v>500</v>
      </c>
      <c r="K26" s="31">
        <v>500</v>
      </c>
      <c r="L26" s="31"/>
      <c r="M26" s="31"/>
      <c r="N26" s="31"/>
      <c r="O26" s="31"/>
      <c r="P26" s="31"/>
      <c r="Q26" s="31">
        <v>0.1</v>
      </c>
      <c r="R26" s="31"/>
      <c r="S26" s="31"/>
      <c r="T26" s="31">
        <f t="shared" si="2"/>
        <v>1.1</v>
      </c>
      <c r="U26" s="31">
        <v>225</v>
      </c>
      <c r="V26" s="31">
        <f t="shared" si="3"/>
        <v>775</v>
      </c>
    </row>
    <row r="27" ht="39.95" customHeight="1" spans="1:22">
      <c r="A27" s="31">
        <v>24</v>
      </c>
      <c r="B27" s="31" t="s">
        <v>125</v>
      </c>
      <c r="C27" s="31" t="s">
        <v>24</v>
      </c>
      <c r="D27" s="31" t="s">
        <v>119</v>
      </c>
      <c r="E27" s="31">
        <v>21402031016</v>
      </c>
      <c r="F27" s="31" t="s">
        <v>126</v>
      </c>
      <c r="G27" s="31" t="s">
        <v>120</v>
      </c>
      <c r="H27" s="31" t="s">
        <v>127</v>
      </c>
      <c r="I27" s="34" t="s">
        <v>128</v>
      </c>
      <c r="J27" s="31">
        <v>500</v>
      </c>
      <c r="K27" s="31">
        <v>500</v>
      </c>
      <c r="L27" s="31"/>
      <c r="M27" s="31"/>
      <c r="N27" s="31"/>
      <c r="O27" s="31"/>
      <c r="P27" s="31"/>
      <c r="Q27" s="31"/>
      <c r="R27" s="31"/>
      <c r="S27" s="31"/>
      <c r="T27" s="31">
        <f t="shared" si="2"/>
        <v>1</v>
      </c>
      <c r="U27" s="31">
        <v>225</v>
      </c>
      <c r="V27" s="31">
        <f t="shared" si="3"/>
        <v>725</v>
      </c>
    </row>
    <row r="28" ht="39.95" customHeight="1" spans="1:22">
      <c r="A28" s="31">
        <v>25</v>
      </c>
      <c r="B28" s="31" t="s">
        <v>129</v>
      </c>
      <c r="C28" s="31" t="s">
        <v>30</v>
      </c>
      <c r="D28" s="31" t="s">
        <v>119</v>
      </c>
      <c r="E28" s="31">
        <v>21402031009</v>
      </c>
      <c r="F28" s="31" t="s">
        <v>80</v>
      </c>
      <c r="G28" s="31" t="s">
        <v>120</v>
      </c>
      <c r="H28" s="31" t="s">
        <v>121</v>
      </c>
      <c r="I28" s="34" t="s">
        <v>130</v>
      </c>
      <c r="J28" s="31">
        <v>500</v>
      </c>
      <c r="K28" s="31">
        <v>500</v>
      </c>
      <c r="L28" s="31"/>
      <c r="M28" s="31"/>
      <c r="N28" s="31"/>
      <c r="O28" s="31"/>
      <c r="P28" s="31"/>
      <c r="Q28" s="31"/>
      <c r="R28" s="31"/>
      <c r="S28" s="31"/>
      <c r="T28" s="31">
        <f t="shared" si="2"/>
        <v>1</v>
      </c>
      <c r="U28" s="31">
        <v>225</v>
      </c>
      <c r="V28" s="31">
        <f t="shared" si="3"/>
        <v>725</v>
      </c>
    </row>
    <row r="29" ht="39.95" customHeight="1" spans="1:22">
      <c r="A29" s="31">
        <v>26</v>
      </c>
      <c r="B29" s="31" t="s">
        <v>131</v>
      </c>
      <c r="C29" s="31" t="s">
        <v>30</v>
      </c>
      <c r="D29" s="31" t="s">
        <v>119</v>
      </c>
      <c r="E29" s="31">
        <v>21402031002</v>
      </c>
      <c r="F29" s="31"/>
      <c r="G29" s="31" t="s">
        <v>120</v>
      </c>
      <c r="H29" s="31" t="s">
        <v>121</v>
      </c>
      <c r="I29" s="34" t="s">
        <v>132</v>
      </c>
      <c r="J29" s="31">
        <v>500</v>
      </c>
      <c r="K29" s="31">
        <v>500</v>
      </c>
      <c r="L29" s="31"/>
      <c r="M29" s="31"/>
      <c r="N29" s="31"/>
      <c r="O29" s="31"/>
      <c r="P29" s="31"/>
      <c r="Q29" s="31">
        <v>0.2</v>
      </c>
      <c r="R29" s="31"/>
      <c r="S29" s="31"/>
      <c r="T29" s="31">
        <f t="shared" si="2"/>
        <v>1.2</v>
      </c>
      <c r="U29" s="31">
        <v>225</v>
      </c>
      <c r="V29" s="31">
        <f t="shared" si="3"/>
        <v>825</v>
      </c>
    </row>
    <row r="30" ht="39.95" customHeight="1" spans="1:22">
      <c r="A30" s="31">
        <v>27</v>
      </c>
      <c r="B30" s="31" t="s">
        <v>133</v>
      </c>
      <c r="C30" s="31" t="s">
        <v>24</v>
      </c>
      <c r="D30" s="31" t="s">
        <v>119</v>
      </c>
      <c r="E30" s="31">
        <v>21402031021</v>
      </c>
      <c r="F30" s="31"/>
      <c r="G30" s="31" t="s">
        <v>120</v>
      </c>
      <c r="H30" s="31" t="s">
        <v>134</v>
      </c>
      <c r="I30" s="34" t="s">
        <v>135</v>
      </c>
      <c r="J30" s="31">
        <v>500</v>
      </c>
      <c r="K30" s="31">
        <v>500</v>
      </c>
      <c r="L30" s="31"/>
      <c r="M30" s="31"/>
      <c r="N30" s="31"/>
      <c r="O30" s="31"/>
      <c r="P30" s="31"/>
      <c r="Q30" s="31"/>
      <c r="R30" s="31"/>
      <c r="S30" s="31"/>
      <c r="T30" s="31">
        <f t="shared" si="2"/>
        <v>1</v>
      </c>
      <c r="U30" s="31"/>
      <c r="V30" s="31">
        <f t="shared" si="3"/>
        <v>500</v>
      </c>
    </row>
    <row r="31" ht="39.95" customHeight="1" spans="1:22">
      <c r="A31" s="31">
        <v>28</v>
      </c>
      <c r="B31" s="31" t="s">
        <v>136</v>
      </c>
      <c r="C31" s="31" t="s">
        <v>24</v>
      </c>
      <c r="D31" s="31" t="s">
        <v>119</v>
      </c>
      <c r="E31" s="31">
        <v>21402031019</v>
      </c>
      <c r="F31" s="31"/>
      <c r="G31" s="31" t="s">
        <v>120</v>
      </c>
      <c r="H31" s="31" t="s">
        <v>137</v>
      </c>
      <c r="I31" s="34" t="s">
        <v>138</v>
      </c>
      <c r="J31" s="31">
        <v>500</v>
      </c>
      <c r="K31" s="31">
        <v>500</v>
      </c>
      <c r="L31" s="31"/>
      <c r="M31" s="31"/>
      <c r="N31" s="31"/>
      <c r="O31" s="31"/>
      <c r="P31" s="31"/>
      <c r="Q31" s="31"/>
      <c r="R31" s="31"/>
      <c r="S31" s="31"/>
      <c r="T31" s="31">
        <f t="shared" si="2"/>
        <v>1</v>
      </c>
      <c r="U31" s="31">
        <v>225</v>
      </c>
      <c r="V31" s="31">
        <f t="shared" si="3"/>
        <v>725</v>
      </c>
    </row>
    <row r="32" ht="39.95" customHeight="1" spans="1:22">
      <c r="A32" s="31">
        <v>29</v>
      </c>
      <c r="B32" s="31" t="s">
        <v>139</v>
      </c>
      <c r="C32" s="31" t="s">
        <v>24</v>
      </c>
      <c r="D32" s="31" t="s">
        <v>119</v>
      </c>
      <c r="E32" s="31">
        <v>21402031014</v>
      </c>
      <c r="F32" s="31"/>
      <c r="G32" s="31" t="s">
        <v>120</v>
      </c>
      <c r="H32" s="31" t="s">
        <v>127</v>
      </c>
      <c r="I32" s="34" t="s">
        <v>140</v>
      </c>
      <c r="J32" s="31">
        <v>500</v>
      </c>
      <c r="K32" s="31">
        <v>500</v>
      </c>
      <c r="L32" s="31"/>
      <c r="M32" s="31"/>
      <c r="N32" s="31"/>
      <c r="O32" s="31"/>
      <c r="P32" s="31"/>
      <c r="Q32" s="31">
        <v>0.2</v>
      </c>
      <c r="R32" s="31"/>
      <c r="S32" s="31"/>
      <c r="T32" s="31">
        <f t="shared" si="2"/>
        <v>1.2</v>
      </c>
      <c r="U32" s="31"/>
      <c r="V32" s="31">
        <f t="shared" si="3"/>
        <v>600</v>
      </c>
    </row>
    <row r="33" ht="39.95" customHeight="1" spans="1:22">
      <c r="A33" s="31">
        <v>30</v>
      </c>
      <c r="B33" s="31" t="s">
        <v>141</v>
      </c>
      <c r="C33" s="31" t="s">
        <v>24</v>
      </c>
      <c r="D33" s="31" t="s">
        <v>119</v>
      </c>
      <c r="E33" s="31">
        <v>21402031003</v>
      </c>
      <c r="F33" s="31"/>
      <c r="G33" s="31" t="s">
        <v>120</v>
      </c>
      <c r="H33" s="31" t="s">
        <v>137</v>
      </c>
      <c r="I33" s="34" t="s">
        <v>142</v>
      </c>
      <c r="J33" s="31">
        <v>500</v>
      </c>
      <c r="K33" s="31">
        <v>500</v>
      </c>
      <c r="L33" s="31"/>
      <c r="M33" s="31"/>
      <c r="N33" s="31"/>
      <c r="O33" s="31"/>
      <c r="P33" s="31"/>
      <c r="Q33" s="31">
        <v>0.2</v>
      </c>
      <c r="R33" s="31"/>
      <c r="S33" s="31"/>
      <c r="T33" s="31">
        <f t="shared" si="2"/>
        <v>1.2</v>
      </c>
      <c r="U33" s="31"/>
      <c r="V33" s="31">
        <f t="shared" si="3"/>
        <v>600</v>
      </c>
    </row>
    <row r="34" ht="39.95" customHeight="1" spans="1:22">
      <c r="A34" s="31">
        <v>31</v>
      </c>
      <c r="B34" s="31" t="s">
        <v>143</v>
      </c>
      <c r="C34" s="31" t="s">
        <v>30</v>
      </c>
      <c r="D34" s="31" t="s">
        <v>119</v>
      </c>
      <c r="E34" s="31">
        <v>21402031017</v>
      </c>
      <c r="F34" s="31"/>
      <c r="G34" s="31" t="s">
        <v>120</v>
      </c>
      <c r="H34" s="31" t="s">
        <v>121</v>
      </c>
      <c r="I34" s="34" t="s">
        <v>144</v>
      </c>
      <c r="J34" s="31">
        <v>500</v>
      </c>
      <c r="K34" s="31">
        <v>500</v>
      </c>
      <c r="L34" s="31"/>
      <c r="M34" s="31"/>
      <c r="N34" s="31"/>
      <c r="O34" s="31"/>
      <c r="P34" s="31"/>
      <c r="Q34" s="31">
        <v>0.2</v>
      </c>
      <c r="R34" s="31"/>
      <c r="S34" s="31"/>
      <c r="T34" s="31">
        <f t="shared" si="2"/>
        <v>1.2</v>
      </c>
      <c r="U34" s="31">
        <v>225</v>
      </c>
      <c r="V34" s="31">
        <f t="shared" si="3"/>
        <v>825</v>
      </c>
    </row>
    <row r="35" ht="39.95" customHeight="1" spans="1:22">
      <c r="A35" s="31">
        <v>32</v>
      </c>
      <c r="B35" s="31" t="s">
        <v>145</v>
      </c>
      <c r="C35" s="31" t="s">
        <v>30</v>
      </c>
      <c r="D35" s="31" t="s">
        <v>119</v>
      </c>
      <c r="E35" s="31">
        <v>21402031034</v>
      </c>
      <c r="F35" s="31"/>
      <c r="G35" s="31" t="s">
        <v>120</v>
      </c>
      <c r="H35" s="31" t="s">
        <v>146</v>
      </c>
      <c r="I35" s="34" t="s">
        <v>147</v>
      </c>
      <c r="J35" s="31">
        <v>500</v>
      </c>
      <c r="K35" s="31">
        <v>500</v>
      </c>
      <c r="L35" s="31"/>
      <c r="M35" s="31"/>
      <c r="N35" s="31"/>
      <c r="O35" s="31"/>
      <c r="P35" s="31"/>
      <c r="Q35" s="31"/>
      <c r="R35" s="31"/>
      <c r="S35" s="31"/>
      <c r="T35" s="31">
        <f t="shared" si="2"/>
        <v>1</v>
      </c>
      <c r="U35" s="31">
        <v>225</v>
      </c>
      <c r="V35" s="31">
        <f t="shared" si="3"/>
        <v>725</v>
      </c>
    </row>
    <row r="36" ht="39.95" customHeight="1" spans="1:22">
      <c r="A36" s="31">
        <v>33</v>
      </c>
      <c r="B36" s="31" t="s">
        <v>148</v>
      </c>
      <c r="C36" s="31" t="s">
        <v>30</v>
      </c>
      <c r="D36" s="31" t="s">
        <v>119</v>
      </c>
      <c r="E36" s="31">
        <v>21402031030</v>
      </c>
      <c r="F36" s="31"/>
      <c r="G36" s="31" t="s">
        <v>120</v>
      </c>
      <c r="H36" s="31" t="s">
        <v>149</v>
      </c>
      <c r="I36" s="34" t="s">
        <v>150</v>
      </c>
      <c r="J36" s="31">
        <v>725</v>
      </c>
      <c r="K36" s="31">
        <v>500</v>
      </c>
      <c r="L36" s="31"/>
      <c r="M36" s="31"/>
      <c r="N36" s="31"/>
      <c r="O36" s="31"/>
      <c r="P36" s="31"/>
      <c r="Q36" s="31">
        <v>0.1</v>
      </c>
      <c r="R36" s="31"/>
      <c r="S36" s="31"/>
      <c r="T36" s="31">
        <f t="shared" si="2"/>
        <v>1.1</v>
      </c>
      <c r="U36" s="31">
        <v>225</v>
      </c>
      <c r="V36" s="31">
        <f t="shared" si="3"/>
        <v>775</v>
      </c>
    </row>
    <row r="37" ht="39.95" customHeight="1" spans="1:22">
      <c r="A37" s="31">
        <v>34</v>
      </c>
      <c r="B37" s="31" t="s">
        <v>151</v>
      </c>
      <c r="C37" s="31" t="s">
        <v>30</v>
      </c>
      <c r="D37" s="31" t="s">
        <v>152</v>
      </c>
      <c r="E37" s="31">
        <v>21302031036</v>
      </c>
      <c r="F37" s="31" t="s">
        <v>105</v>
      </c>
      <c r="G37" s="31" t="s">
        <v>120</v>
      </c>
      <c r="H37" s="31" t="s">
        <v>153</v>
      </c>
      <c r="I37" s="34" t="s">
        <v>154</v>
      </c>
      <c r="J37" s="31">
        <v>600</v>
      </c>
      <c r="K37" s="31">
        <v>500</v>
      </c>
      <c r="L37" s="31"/>
      <c r="M37" s="31"/>
      <c r="N37" s="31"/>
      <c r="O37" s="31"/>
      <c r="P37" s="31"/>
      <c r="Q37" s="31">
        <v>0.1</v>
      </c>
      <c r="R37" s="31"/>
      <c r="S37" s="31"/>
      <c r="T37" s="31">
        <f t="shared" si="2"/>
        <v>1.1</v>
      </c>
      <c r="U37" s="31">
        <v>450</v>
      </c>
      <c r="V37" s="31">
        <f t="shared" si="3"/>
        <v>1000</v>
      </c>
    </row>
    <row r="38" ht="30" customHeight="1" spans="1:22">
      <c r="A38" s="32" t="s">
        <v>155</v>
      </c>
      <c r="B38" s="32"/>
      <c r="C38" s="32"/>
      <c r="D38" s="32"/>
      <c r="E38" s="32"/>
      <c r="F38" s="32"/>
      <c r="G38" s="32"/>
      <c r="H38" s="32"/>
      <c r="I38" s="34"/>
      <c r="J38" s="31">
        <f>SUM(J4:J37)</f>
        <v>54325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>
        <f>SUM(U34:U37)</f>
        <v>1125</v>
      </c>
      <c r="V38" s="31">
        <f>SUM(V4:V37)</f>
        <v>57800</v>
      </c>
    </row>
    <row r="39" s="4" customFormat="1" ht="30" customHeight="1" spans="9:9">
      <c r="I39" s="35"/>
    </row>
    <row r="40" s="4" customFormat="1" ht="30" customHeight="1" spans="9:9">
      <c r="I40" s="35"/>
    </row>
    <row r="41" s="4" customFormat="1" ht="30" customHeight="1" spans="9:9">
      <c r="I41" s="35"/>
    </row>
    <row r="42" s="4" customFormat="1" customHeight="1" spans="9:9">
      <c r="I42" s="35"/>
    </row>
    <row r="43" s="4" customFormat="1" customHeight="1" spans="9:9">
      <c r="I43" s="35"/>
    </row>
    <row r="44" s="4" customFormat="1" customHeight="1" spans="9:9">
      <c r="I44" s="35"/>
    </row>
    <row r="45" s="4" customFormat="1" customHeight="1" spans="9:9">
      <c r="I45" s="35"/>
    </row>
    <row r="46" s="4" customFormat="1" customHeight="1" spans="9:9">
      <c r="I46" s="35"/>
    </row>
    <row r="47" s="4" customFormat="1" customHeight="1" spans="9:9">
      <c r="I47" s="35"/>
    </row>
    <row r="48" s="4" customFormat="1" customHeight="1" spans="9:9">
      <c r="I48" s="35"/>
    </row>
    <row r="49" s="4" customFormat="1" customHeight="1" spans="9:9">
      <c r="I49" s="35"/>
    </row>
    <row r="50" s="4" customFormat="1" customHeight="1" spans="9:9">
      <c r="I50" s="35"/>
    </row>
    <row r="51" s="4" customFormat="1" customHeight="1" spans="9:9">
      <c r="I51" s="35"/>
    </row>
  </sheetData>
  <mergeCells count="3">
    <mergeCell ref="A1:B1"/>
    <mergeCell ref="A2:V2"/>
    <mergeCell ref="A38:H3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tabSelected="1" workbookViewId="0">
      <selection activeCell="U7" sqref="U7"/>
    </sheetView>
  </sheetViews>
  <sheetFormatPr defaultColWidth="9" defaultRowHeight="35.1" customHeight="1"/>
  <cols>
    <col min="1" max="1" width="3.125" style="1" customWidth="1"/>
    <col min="2" max="2" width="7.25" style="1" customWidth="1"/>
    <col min="3" max="3" width="4.375" style="1" customWidth="1"/>
    <col min="4" max="4" width="12.125" style="5" customWidth="1"/>
    <col min="5" max="5" width="21.5" style="6" customWidth="1"/>
    <col min="6" max="6" width="12.375" style="6" customWidth="1"/>
    <col min="7" max="7" width="5.375" style="1" customWidth="1"/>
    <col min="8" max="8" width="5.25" style="1" hidden="1" customWidth="1"/>
    <col min="9" max="9" width="4.625" style="1" hidden="1" customWidth="1"/>
    <col min="10" max="10" width="3.75" style="1" hidden="1" customWidth="1"/>
    <col min="11" max="12" width="4" style="1" hidden="1" customWidth="1"/>
    <col min="13" max="13" width="4.875" style="1" hidden="1" customWidth="1"/>
    <col min="14" max="14" width="12.125" style="1" hidden="1" customWidth="1"/>
    <col min="15" max="15" width="4.25" style="1" hidden="1" customWidth="1"/>
    <col min="16" max="16" width="4.375" style="1" customWidth="1"/>
    <col min="17" max="17" width="5.25" style="1" customWidth="1"/>
    <col min="18" max="18" width="8.125" style="1" customWidth="1"/>
    <col min="19" max="16384" width="9" style="1"/>
  </cols>
  <sheetData>
    <row r="1" s="1" customFormat="1" customHeight="1" spans="1:18">
      <c r="A1" s="7"/>
      <c r="B1" s="7"/>
      <c r="C1" s="7"/>
      <c r="D1" s="8"/>
      <c r="E1" s="9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customHeight="1" spans="1:18">
      <c r="A2" s="11" t="s">
        <v>156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2" customFormat="1" ht="54" customHeight="1" spans="1:19">
      <c r="A3" s="12" t="s">
        <v>1</v>
      </c>
      <c r="B3" s="13" t="s">
        <v>2</v>
      </c>
      <c r="C3" s="13" t="s">
        <v>3</v>
      </c>
      <c r="D3" s="14" t="s">
        <v>4</v>
      </c>
      <c r="E3" s="15" t="s">
        <v>7</v>
      </c>
      <c r="F3" s="16" t="s">
        <v>8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13" t="s">
        <v>21</v>
      </c>
      <c r="R3" s="13" t="s">
        <v>22</v>
      </c>
      <c r="S3" s="25"/>
    </row>
    <row r="4" s="3" customFormat="1" ht="37" customHeight="1" spans="1:19">
      <c r="A4" s="17">
        <v>1</v>
      </c>
      <c r="B4" s="17" t="s">
        <v>157</v>
      </c>
      <c r="C4" s="17" t="s">
        <v>30</v>
      </c>
      <c r="D4" s="18" t="s">
        <v>53</v>
      </c>
      <c r="E4" s="19" t="s">
        <v>158</v>
      </c>
      <c r="F4" s="20" t="s">
        <v>159</v>
      </c>
      <c r="G4" s="17">
        <v>5000</v>
      </c>
      <c r="H4" s="17">
        <v>4.64</v>
      </c>
      <c r="I4" s="17">
        <v>0.5</v>
      </c>
      <c r="J4" s="17"/>
      <c r="K4" s="17">
        <v>0.2</v>
      </c>
      <c r="L4" s="17"/>
      <c r="M4" s="17">
        <v>0.2</v>
      </c>
      <c r="N4" s="17"/>
      <c r="O4" s="17"/>
      <c r="P4" s="17">
        <f t="shared" ref="P4:P67" si="0">SUM(I4:O4)+1</f>
        <v>1.9</v>
      </c>
      <c r="Q4" s="17">
        <v>243</v>
      </c>
      <c r="R4" s="17">
        <f t="shared" ref="R4:R10" si="1">P4*G4+Q4</f>
        <v>9743</v>
      </c>
      <c r="S4" s="26"/>
    </row>
    <row r="5" s="3" customFormat="1" ht="37" customHeight="1" spans="1:19">
      <c r="A5" s="17">
        <v>2</v>
      </c>
      <c r="B5" s="21" t="s">
        <v>160</v>
      </c>
      <c r="C5" s="21" t="s">
        <v>24</v>
      </c>
      <c r="D5" s="22" t="s">
        <v>161</v>
      </c>
      <c r="E5" s="23" t="s">
        <v>162</v>
      </c>
      <c r="F5" s="24" t="s">
        <v>163</v>
      </c>
      <c r="G5" s="21">
        <v>2500</v>
      </c>
      <c r="H5" s="21">
        <v>4.34</v>
      </c>
      <c r="I5" s="21">
        <v>0.5</v>
      </c>
      <c r="J5" s="21">
        <v>0.3</v>
      </c>
      <c r="K5" s="21">
        <v>0.4</v>
      </c>
      <c r="L5" s="21">
        <v>0.9</v>
      </c>
      <c r="M5" s="21">
        <v>0.4</v>
      </c>
      <c r="N5" s="21"/>
      <c r="O5" s="21">
        <v>0.2</v>
      </c>
      <c r="P5" s="21">
        <f t="shared" si="0"/>
        <v>3.7</v>
      </c>
      <c r="Q5" s="21"/>
      <c r="R5" s="21">
        <f t="shared" si="1"/>
        <v>9250</v>
      </c>
      <c r="S5" s="26"/>
    </row>
    <row r="6" s="3" customFormat="1" ht="37" customHeight="1" spans="1:18">
      <c r="A6" s="17">
        <v>3</v>
      </c>
      <c r="B6" s="21" t="s">
        <v>164</v>
      </c>
      <c r="C6" s="21" t="s">
        <v>30</v>
      </c>
      <c r="D6" s="22" t="s">
        <v>165</v>
      </c>
      <c r="E6" s="23" t="s">
        <v>166</v>
      </c>
      <c r="F6" s="24" t="s">
        <v>167</v>
      </c>
      <c r="G6" s="21">
        <v>5000</v>
      </c>
      <c r="H6" s="21">
        <v>3.54</v>
      </c>
      <c r="I6" s="21">
        <v>0.3</v>
      </c>
      <c r="J6" s="21"/>
      <c r="K6" s="21">
        <v>0.1</v>
      </c>
      <c r="L6" s="21">
        <v>0.1</v>
      </c>
      <c r="M6" s="21">
        <v>0.2</v>
      </c>
      <c r="N6" s="21"/>
      <c r="O6" s="21"/>
      <c r="P6" s="21">
        <f t="shared" si="0"/>
        <v>1.7</v>
      </c>
      <c r="Q6" s="21"/>
      <c r="R6" s="21">
        <f t="shared" ref="R6:R8" si="2">G6*P6+Q6</f>
        <v>8500</v>
      </c>
    </row>
    <row r="7" s="3" customFormat="1" ht="37" customHeight="1" spans="1:18">
      <c r="A7" s="17">
        <v>4</v>
      </c>
      <c r="B7" s="21" t="s">
        <v>168</v>
      </c>
      <c r="C7" s="21" t="s">
        <v>30</v>
      </c>
      <c r="D7" s="22" t="s">
        <v>169</v>
      </c>
      <c r="E7" s="23" t="s">
        <v>170</v>
      </c>
      <c r="F7" s="24" t="s">
        <v>163</v>
      </c>
      <c r="G7" s="21">
        <v>2500</v>
      </c>
      <c r="H7" s="21">
        <v>4.7</v>
      </c>
      <c r="I7" s="21">
        <v>0.5</v>
      </c>
      <c r="J7" s="21"/>
      <c r="K7" s="21">
        <v>0.1</v>
      </c>
      <c r="L7" s="21"/>
      <c r="M7" s="21">
        <v>0.2</v>
      </c>
      <c r="N7" s="21"/>
      <c r="O7" s="21">
        <v>0.2</v>
      </c>
      <c r="P7" s="21">
        <f t="shared" si="0"/>
        <v>2</v>
      </c>
      <c r="Q7" s="21"/>
      <c r="R7" s="21">
        <f t="shared" si="2"/>
        <v>5000</v>
      </c>
    </row>
    <row r="8" s="3" customFormat="1" ht="37" customHeight="1" spans="1:18">
      <c r="A8" s="17">
        <v>5</v>
      </c>
      <c r="B8" s="21" t="s">
        <v>171</v>
      </c>
      <c r="C8" s="21" t="s">
        <v>30</v>
      </c>
      <c r="D8" s="22" t="s">
        <v>172</v>
      </c>
      <c r="E8" s="23" t="s">
        <v>44</v>
      </c>
      <c r="F8" s="24" t="s">
        <v>173</v>
      </c>
      <c r="G8" s="21">
        <v>2500</v>
      </c>
      <c r="H8" s="21">
        <v>3.63</v>
      </c>
      <c r="I8" s="21">
        <v>0.3</v>
      </c>
      <c r="J8" s="21"/>
      <c r="K8" s="21"/>
      <c r="L8" s="21">
        <v>0.4</v>
      </c>
      <c r="M8" s="21">
        <v>0.2</v>
      </c>
      <c r="N8" s="21"/>
      <c r="O8" s="21"/>
      <c r="P8" s="21">
        <f t="shared" si="0"/>
        <v>1.9</v>
      </c>
      <c r="Q8" s="21"/>
      <c r="R8" s="21">
        <f t="shared" si="2"/>
        <v>4750</v>
      </c>
    </row>
    <row r="9" s="3" customFormat="1" ht="37" customHeight="1" spans="1:18">
      <c r="A9" s="17">
        <v>6</v>
      </c>
      <c r="B9" s="17" t="s">
        <v>174</v>
      </c>
      <c r="C9" s="17" t="s">
        <v>30</v>
      </c>
      <c r="D9" s="18" t="s">
        <v>175</v>
      </c>
      <c r="E9" s="19" t="s">
        <v>44</v>
      </c>
      <c r="F9" s="20" t="s">
        <v>176</v>
      </c>
      <c r="G9" s="17">
        <v>2500</v>
      </c>
      <c r="H9" s="17">
        <v>4.88</v>
      </c>
      <c r="I9" s="17">
        <v>0.5</v>
      </c>
      <c r="J9" s="17"/>
      <c r="K9" s="17">
        <v>0.2</v>
      </c>
      <c r="L9" s="17"/>
      <c r="M9" s="17">
        <v>0.2</v>
      </c>
      <c r="N9" s="17"/>
      <c r="O9" s="17"/>
      <c r="P9" s="17">
        <f t="shared" si="0"/>
        <v>1.9</v>
      </c>
      <c r="Q9" s="17"/>
      <c r="R9" s="17">
        <f t="shared" si="1"/>
        <v>4750</v>
      </c>
    </row>
    <row r="10" s="3" customFormat="1" ht="37" customHeight="1" spans="1:18">
      <c r="A10" s="17">
        <v>7</v>
      </c>
      <c r="B10" s="21" t="s">
        <v>177</v>
      </c>
      <c r="C10" s="21" t="s">
        <v>30</v>
      </c>
      <c r="D10" s="22" t="s">
        <v>25</v>
      </c>
      <c r="E10" s="23" t="s">
        <v>170</v>
      </c>
      <c r="F10" s="24" t="s">
        <v>178</v>
      </c>
      <c r="G10" s="21">
        <v>2500</v>
      </c>
      <c r="H10" s="21">
        <v>4</v>
      </c>
      <c r="I10" s="21">
        <v>0.5</v>
      </c>
      <c r="J10" s="21"/>
      <c r="K10" s="21"/>
      <c r="L10" s="21"/>
      <c r="M10" s="21">
        <v>0.2</v>
      </c>
      <c r="N10" s="21"/>
      <c r="O10" s="21"/>
      <c r="P10" s="21">
        <f t="shared" si="0"/>
        <v>1.7</v>
      </c>
      <c r="Q10" s="21"/>
      <c r="R10" s="21">
        <f t="shared" si="1"/>
        <v>4250</v>
      </c>
    </row>
    <row r="11" s="1" customFormat="1" ht="37" customHeight="1" spans="1:18">
      <c r="A11" s="17">
        <v>8</v>
      </c>
      <c r="B11" s="17" t="s">
        <v>179</v>
      </c>
      <c r="C11" s="17" t="s">
        <v>30</v>
      </c>
      <c r="D11" s="18" t="s">
        <v>180</v>
      </c>
      <c r="E11" s="19" t="s">
        <v>33</v>
      </c>
      <c r="F11" s="20" t="s">
        <v>181</v>
      </c>
      <c r="G11" s="17">
        <v>2500</v>
      </c>
      <c r="H11" s="17">
        <v>3.28</v>
      </c>
      <c r="I11" s="17">
        <v>0.3</v>
      </c>
      <c r="J11" s="17"/>
      <c r="K11" s="17">
        <v>0.2</v>
      </c>
      <c r="L11" s="17"/>
      <c r="M11" s="17">
        <v>0.1</v>
      </c>
      <c r="N11" s="17"/>
      <c r="O11" s="17"/>
      <c r="P11" s="17">
        <f t="shared" si="0"/>
        <v>1.6</v>
      </c>
      <c r="Q11" s="17"/>
      <c r="R11" s="17">
        <f t="shared" ref="R11:R23" si="3">G11*P11+Q11</f>
        <v>4000</v>
      </c>
    </row>
    <row r="12" s="1" customFormat="1" ht="37" customHeight="1" spans="1:18">
      <c r="A12" s="17">
        <v>9</v>
      </c>
      <c r="B12" s="21" t="s">
        <v>182</v>
      </c>
      <c r="C12" s="21" t="s">
        <v>30</v>
      </c>
      <c r="D12" s="22" t="s">
        <v>183</v>
      </c>
      <c r="E12" s="23" t="s">
        <v>33</v>
      </c>
      <c r="F12" s="24" t="s">
        <v>184</v>
      </c>
      <c r="G12" s="21">
        <v>2500</v>
      </c>
      <c r="H12" s="21">
        <v>2.55</v>
      </c>
      <c r="I12" s="21">
        <v>0.1</v>
      </c>
      <c r="J12" s="21"/>
      <c r="K12" s="21"/>
      <c r="L12" s="21"/>
      <c r="M12" s="21">
        <v>0.2</v>
      </c>
      <c r="N12" s="21"/>
      <c r="O12" s="21">
        <v>0.2</v>
      </c>
      <c r="P12" s="21">
        <f t="shared" si="0"/>
        <v>1.5</v>
      </c>
      <c r="Q12" s="21"/>
      <c r="R12" s="21">
        <f>P12*G12+Q12</f>
        <v>3750</v>
      </c>
    </row>
    <row r="13" s="1" customFormat="1" ht="37" customHeight="1" spans="1:18">
      <c r="A13" s="17">
        <v>10</v>
      </c>
      <c r="B13" s="21" t="s">
        <v>185</v>
      </c>
      <c r="C13" s="21" t="s">
        <v>30</v>
      </c>
      <c r="D13" s="22" t="s">
        <v>74</v>
      </c>
      <c r="E13" s="23" t="s">
        <v>186</v>
      </c>
      <c r="F13" s="24" t="s">
        <v>187</v>
      </c>
      <c r="G13" s="21">
        <v>1000</v>
      </c>
      <c r="H13" s="21">
        <v>4.04</v>
      </c>
      <c r="I13" s="21">
        <v>0.5</v>
      </c>
      <c r="J13" s="21">
        <v>0.3</v>
      </c>
      <c r="K13" s="21">
        <v>0.1</v>
      </c>
      <c r="L13" s="21">
        <v>0.1</v>
      </c>
      <c r="M13" s="21">
        <v>0.2</v>
      </c>
      <c r="N13" s="21"/>
      <c r="O13" s="21"/>
      <c r="P13" s="21">
        <f t="shared" si="0"/>
        <v>2.2</v>
      </c>
      <c r="Q13" s="21"/>
      <c r="R13" s="21">
        <f>P13*G13+Q13</f>
        <v>2200</v>
      </c>
    </row>
    <row r="14" s="1" customFormat="1" ht="37" customHeight="1" spans="1:18">
      <c r="A14" s="17">
        <v>11</v>
      </c>
      <c r="B14" s="17" t="s">
        <v>188</v>
      </c>
      <c r="C14" s="17" t="s">
        <v>30</v>
      </c>
      <c r="D14" s="18" t="s">
        <v>189</v>
      </c>
      <c r="E14" s="19" t="s">
        <v>190</v>
      </c>
      <c r="F14" s="20" t="s">
        <v>191</v>
      </c>
      <c r="G14" s="17">
        <v>1000</v>
      </c>
      <c r="H14" s="17">
        <v>3.54</v>
      </c>
      <c r="I14" s="17">
        <v>0.3</v>
      </c>
      <c r="J14" s="17">
        <v>0.3</v>
      </c>
      <c r="K14" s="17"/>
      <c r="L14" s="17">
        <v>0.2</v>
      </c>
      <c r="M14" s="17">
        <v>0.2</v>
      </c>
      <c r="N14" s="17"/>
      <c r="O14" s="17">
        <v>0.2</v>
      </c>
      <c r="P14" s="17">
        <f t="shared" si="0"/>
        <v>2.2</v>
      </c>
      <c r="Q14" s="17"/>
      <c r="R14" s="17">
        <f t="shared" si="3"/>
        <v>2200</v>
      </c>
    </row>
    <row r="15" s="1" customFormat="1" ht="37" customHeight="1" spans="1:18">
      <c r="A15" s="17">
        <v>12</v>
      </c>
      <c r="B15" s="21" t="s">
        <v>192</v>
      </c>
      <c r="C15" s="21" t="s">
        <v>30</v>
      </c>
      <c r="D15" s="22" t="s">
        <v>193</v>
      </c>
      <c r="E15" s="23" t="s">
        <v>194</v>
      </c>
      <c r="F15" s="24" t="s">
        <v>167</v>
      </c>
      <c r="G15" s="21">
        <v>1000</v>
      </c>
      <c r="H15" s="21">
        <v>3.88</v>
      </c>
      <c r="I15" s="21">
        <v>0.3</v>
      </c>
      <c r="J15" s="21"/>
      <c r="K15" s="21">
        <v>0.1</v>
      </c>
      <c r="L15" s="21"/>
      <c r="M15" s="21">
        <v>0.2</v>
      </c>
      <c r="N15" s="21"/>
      <c r="O15" s="21">
        <v>0.2</v>
      </c>
      <c r="P15" s="21">
        <f t="shared" si="0"/>
        <v>1.8</v>
      </c>
      <c r="Q15" s="21"/>
      <c r="R15" s="21">
        <f t="shared" si="3"/>
        <v>1800</v>
      </c>
    </row>
    <row r="16" s="1" customFormat="1" ht="37" customHeight="1" spans="1:18">
      <c r="A16" s="17">
        <v>13</v>
      </c>
      <c r="B16" s="21" t="s">
        <v>195</v>
      </c>
      <c r="C16" s="21" t="s">
        <v>30</v>
      </c>
      <c r="D16" s="22" t="s">
        <v>180</v>
      </c>
      <c r="E16" s="23" t="s">
        <v>196</v>
      </c>
      <c r="F16" s="24" t="s">
        <v>197</v>
      </c>
      <c r="G16" s="21">
        <v>1000</v>
      </c>
      <c r="H16" s="21">
        <v>4.36</v>
      </c>
      <c r="I16" s="21">
        <v>0.5</v>
      </c>
      <c r="J16" s="21"/>
      <c r="K16" s="21"/>
      <c r="L16" s="21">
        <v>0.1</v>
      </c>
      <c r="M16" s="21">
        <v>0.1</v>
      </c>
      <c r="N16" s="21"/>
      <c r="O16" s="21"/>
      <c r="P16" s="21">
        <f t="shared" si="0"/>
        <v>1.7</v>
      </c>
      <c r="Q16" s="21"/>
      <c r="R16" s="21">
        <f t="shared" si="3"/>
        <v>1700</v>
      </c>
    </row>
    <row r="17" s="1" customFormat="1" ht="37" customHeight="1" spans="1:18">
      <c r="A17" s="17">
        <v>14</v>
      </c>
      <c r="B17" s="21" t="s">
        <v>198</v>
      </c>
      <c r="C17" s="21" t="s">
        <v>30</v>
      </c>
      <c r="D17" s="22" t="s">
        <v>62</v>
      </c>
      <c r="E17" s="23" t="s">
        <v>64</v>
      </c>
      <c r="F17" s="24" t="s">
        <v>199</v>
      </c>
      <c r="G17" s="21">
        <v>1000</v>
      </c>
      <c r="H17" s="21">
        <v>3.13</v>
      </c>
      <c r="I17" s="21">
        <v>0.3</v>
      </c>
      <c r="J17" s="21"/>
      <c r="K17" s="21"/>
      <c r="L17" s="21"/>
      <c r="M17" s="21">
        <v>0.2</v>
      </c>
      <c r="N17" s="21"/>
      <c r="O17" s="21"/>
      <c r="P17" s="21">
        <f t="shared" si="0"/>
        <v>1.5</v>
      </c>
      <c r="Q17" s="21"/>
      <c r="R17" s="21">
        <f t="shared" si="3"/>
        <v>1500</v>
      </c>
    </row>
    <row r="18" s="1" customFormat="1" ht="37" customHeight="1" spans="1:18">
      <c r="A18" s="17">
        <v>15</v>
      </c>
      <c r="B18" s="21" t="s">
        <v>200</v>
      </c>
      <c r="C18" s="21" t="s">
        <v>30</v>
      </c>
      <c r="D18" s="22" t="s">
        <v>172</v>
      </c>
      <c r="E18" s="23" t="s">
        <v>196</v>
      </c>
      <c r="F18" s="24" t="s">
        <v>201</v>
      </c>
      <c r="G18" s="21">
        <v>1000</v>
      </c>
      <c r="H18" s="21">
        <v>3.84</v>
      </c>
      <c r="I18" s="21">
        <v>0.3</v>
      </c>
      <c r="J18" s="21"/>
      <c r="K18" s="21"/>
      <c r="L18" s="21"/>
      <c r="M18" s="21">
        <v>0.2</v>
      </c>
      <c r="N18" s="21"/>
      <c r="O18" s="21"/>
      <c r="P18" s="21">
        <f t="shared" si="0"/>
        <v>1.5</v>
      </c>
      <c r="Q18" s="21"/>
      <c r="R18" s="21">
        <f t="shared" si="3"/>
        <v>1500</v>
      </c>
    </row>
    <row r="19" s="1" customFormat="1" ht="37" customHeight="1" spans="1:18">
      <c r="A19" s="17">
        <v>16</v>
      </c>
      <c r="B19" s="21" t="s">
        <v>202</v>
      </c>
      <c r="C19" s="21" t="s">
        <v>30</v>
      </c>
      <c r="D19" s="22" t="s">
        <v>203</v>
      </c>
      <c r="E19" s="23" t="s">
        <v>75</v>
      </c>
      <c r="F19" s="24" t="s">
        <v>204</v>
      </c>
      <c r="G19" s="21">
        <v>500</v>
      </c>
      <c r="H19" s="21">
        <v>3.05</v>
      </c>
      <c r="I19" s="21">
        <v>0.3</v>
      </c>
      <c r="J19" s="21"/>
      <c r="K19" s="21"/>
      <c r="L19" s="21">
        <v>0.1</v>
      </c>
      <c r="M19" s="21">
        <v>0.2</v>
      </c>
      <c r="N19" s="21"/>
      <c r="O19" s="21"/>
      <c r="P19" s="21">
        <f t="shared" si="0"/>
        <v>1.6</v>
      </c>
      <c r="Q19" s="21">
        <v>626</v>
      </c>
      <c r="R19" s="21">
        <f t="shared" si="3"/>
        <v>1426</v>
      </c>
    </row>
    <row r="20" s="1" customFormat="1" ht="37" customHeight="1" spans="1:18">
      <c r="A20" s="17">
        <v>17</v>
      </c>
      <c r="B20" s="21" t="s">
        <v>205</v>
      </c>
      <c r="C20" s="21" t="s">
        <v>30</v>
      </c>
      <c r="D20" s="22" t="s">
        <v>206</v>
      </c>
      <c r="E20" s="23" t="s">
        <v>194</v>
      </c>
      <c r="F20" s="24" t="s">
        <v>207</v>
      </c>
      <c r="G20" s="21">
        <v>1000</v>
      </c>
      <c r="H20" s="21">
        <v>3.77</v>
      </c>
      <c r="I20" s="21">
        <v>0.3</v>
      </c>
      <c r="J20" s="21"/>
      <c r="K20" s="21"/>
      <c r="L20" s="21"/>
      <c r="M20" s="21">
        <v>0.1</v>
      </c>
      <c r="N20" s="21"/>
      <c r="O20" s="21"/>
      <c r="P20" s="21">
        <f t="shared" si="0"/>
        <v>1.4</v>
      </c>
      <c r="Q20" s="21"/>
      <c r="R20" s="21">
        <f t="shared" si="3"/>
        <v>1400</v>
      </c>
    </row>
    <row r="21" s="1" customFormat="1" ht="37" customHeight="1" spans="1:18">
      <c r="A21" s="17">
        <v>18</v>
      </c>
      <c r="B21" s="17" t="s">
        <v>208</v>
      </c>
      <c r="C21" s="17" t="s">
        <v>30</v>
      </c>
      <c r="D21" s="18" t="s">
        <v>209</v>
      </c>
      <c r="E21" s="19" t="s">
        <v>75</v>
      </c>
      <c r="F21" s="20" t="s">
        <v>210</v>
      </c>
      <c r="G21" s="17">
        <v>500</v>
      </c>
      <c r="H21" s="17">
        <v>4.25</v>
      </c>
      <c r="I21" s="17">
        <v>0.5</v>
      </c>
      <c r="J21" s="17"/>
      <c r="K21" s="17">
        <v>0.2</v>
      </c>
      <c r="L21" s="17">
        <v>0.3</v>
      </c>
      <c r="M21" s="17">
        <v>0.2</v>
      </c>
      <c r="N21" s="17"/>
      <c r="O21" s="17">
        <v>0.2</v>
      </c>
      <c r="P21" s="17">
        <f t="shared" si="0"/>
        <v>2.4</v>
      </c>
      <c r="Q21" s="17"/>
      <c r="R21" s="17">
        <f t="shared" si="3"/>
        <v>1200</v>
      </c>
    </row>
    <row r="22" s="1" customFormat="1" ht="37" customHeight="1" spans="1:18">
      <c r="A22" s="17">
        <v>19</v>
      </c>
      <c r="B22" s="21" t="s">
        <v>211</v>
      </c>
      <c r="C22" s="21" t="s">
        <v>30</v>
      </c>
      <c r="D22" s="22" t="s">
        <v>212</v>
      </c>
      <c r="E22" s="23" t="s">
        <v>64</v>
      </c>
      <c r="F22" s="24" t="s">
        <v>213</v>
      </c>
      <c r="G22" s="21">
        <v>1000</v>
      </c>
      <c r="H22" s="21">
        <v>2.57</v>
      </c>
      <c r="I22" s="21">
        <v>0.1</v>
      </c>
      <c r="J22" s="21"/>
      <c r="K22" s="21"/>
      <c r="L22" s="21"/>
      <c r="M22" s="21">
        <v>0.1</v>
      </c>
      <c r="N22" s="21"/>
      <c r="O22" s="21"/>
      <c r="P22" s="21">
        <f t="shared" si="0"/>
        <v>1.2</v>
      </c>
      <c r="Q22" s="21"/>
      <c r="R22" s="21">
        <f t="shared" si="3"/>
        <v>1200</v>
      </c>
    </row>
    <row r="23" s="1" customFormat="1" ht="37" customHeight="1" spans="1:18">
      <c r="A23" s="17">
        <v>20</v>
      </c>
      <c r="B23" s="21" t="s">
        <v>214</v>
      </c>
      <c r="C23" s="21" t="s">
        <v>30</v>
      </c>
      <c r="D23" s="22" t="s">
        <v>86</v>
      </c>
      <c r="E23" s="23" t="s">
        <v>75</v>
      </c>
      <c r="F23" s="24" t="s">
        <v>215</v>
      </c>
      <c r="G23" s="21">
        <v>500</v>
      </c>
      <c r="H23" s="21">
        <v>4.53</v>
      </c>
      <c r="I23" s="21">
        <v>0.5</v>
      </c>
      <c r="J23" s="21"/>
      <c r="K23" s="21">
        <v>0.4</v>
      </c>
      <c r="L23" s="21">
        <v>0.1</v>
      </c>
      <c r="M23" s="21">
        <v>0.2</v>
      </c>
      <c r="N23" s="21"/>
      <c r="O23" s="21"/>
      <c r="P23" s="21">
        <f t="shared" si="0"/>
        <v>2.2</v>
      </c>
      <c r="Q23" s="21"/>
      <c r="R23" s="21">
        <f t="shared" si="3"/>
        <v>1100</v>
      </c>
    </row>
    <row r="24" s="1" customFormat="1" ht="37" customHeight="1" spans="1:18">
      <c r="A24" s="17">
        <v>21</v>
      </c>
      <c r="B24" s="21" t="s">
        <v>216</v>
      </c>
      <c r="C24" s="21" t="s">
        <v>30</v>
      </c>
      <c r="D24" s="22" t="s">
        <v>119</v>
      </c>
      <c r="E24" s="23" t="s">
        <v>217</v>
      </c>
      <c r="F24" s="24" t="s">
        <v>218</v>
      </c>
      <c r="G24" s="21">
        <v>500</v>
      </c>
      <c r="H24" s="21"/>
      <c r="I24" s="21"/>
      <c r="J24" s="21"/>
      <c r="K24" s="21"/>
      <c r="L24" s="21"/>
      <c r="M24" s="21">
        <v>0.2</v>
      </c>
      <c r="N24" s="21"/>
      <c r="O24" s="21"/>
      <c r="P24" s="21">
        <f t="shared" si="0"/>
        <v>1.2</v>
      </c>
      <c r="Q24" s="21">
        <v>450</v>
      </c>
      <c r="R24" s="21">
        <f>P24*G24+Q24</f>
        <v>1050</v>
      </c>
    </row>
    <row r="25" s="3" customFormat="1" ht="37" customHeight="1" spans="1:18">
      <c r="A25" s="17">
        <v>22</v>
      </c>
      <c r="B25" s="21" t="s">
        <v>219</v>
      </c>
      <c r="C25" s="21" t="s">
        <v>30</v>
      </c>
      <c r="D25" s="22" t="s">
        <v>220</v>
      </c>
      <c r="E25" s="23" t="s">
        <v>75</v>
      </c>
      <c r="F25" s="24" t="s">
        <v>204</v>
      </c>
      <c r="G25" s="21">
        <v>500</v>
      </c>
      <c r="H25" s="21">
        <v>4.11</v>
      </c>
      <c r="I25" s="21">
        <v>0.5</v>
      </c>
      <c r="J25" s="21"/>
      <c r="K25" s="21"/>
      <c r="L25" s="21">
        <v>0.2</v>
      </c>
      <c r="M25" s="21">
        <v>0.2</v>
      </c>
      <c r="N25" s="21"/>
      <c r="O25" s="21">
        <v>0.2</v>
      </c>
      <c r="P25" s="21">
        <f t="shared" si="0"/>
        <v>2.1</v>
      </c>
      <c r="Q25" s="21"/>
      <c r="R25" s="21">
        <f t="shared" ref="R25:R30" si="4">G25*P25+Q25</f>
        <v>1050</v>
      </c>
    </row>
    <row r="26" s="3" customFormat="1" ht="37" customHeight="1" spans="1:18">
      <c r="A26" s="17">
        <v>23</v>
      </c>
      <c r="B26" s="21" t="s">
        <v>221</v>
      </c>
      <c r="C26" s="21" t="s">
        <v>24</v>
      </c>
      <c r="D26" s="22" t="s">
        <v>222</v>
      </c>
      <c r="E26" s="23" t="s">
        <v>75</v>
      </c>
      <c r="F26" s="24" t="s">
        <v>204</v>
      </c>
      <c r="G26" s="21">
        <v>500</v>
      </c>
      <c r="H26" s="21">
        <v>4.16</v>
      </c>
      <c r="I26" s="21">
        <v>0.5</v>
      </c>
      <c r="J26" s="21"/>
      <c r="K26" s="21"/>
      <c r="L26" s="21">
        <v>0.2</v>
      </c>
      <c r="M26" s="21">
        <v>0.2</v>
      </c>
      <c r="N26" s="21"/>
      <c r="O26" s="21">
        <v>0.2</v>
      </c>
      <c r="P26" s="21">
        <f t="shared" si="0"/>
        <v>2.1</v>
      </c>
      <c r="Q26" s="21"/>
      <c r="R26" s="21">
        <f t="shared" si="4"/>
        <v>1050</v>
      </c>
    </row>
    <row r="27" s="1" customFormat="1" ht="37" customHeight="1" spans="1:18">
      <c r="A27" s="17">
        <v>24</v>
      </c>
      <c r="B27" s="17" t="s">
        <v>223</v>
      </c>
      <c r="C27" s="17" t="s">
        <v>24</v>
      </c>
      <c r="D27" s="18" t="s">
        <v>224</v>
      </c>
      <c r="E27" s="19" t="s">
        <v>75</v>
      </c>
      <c r="F27" s="20" t="s">
        <v>210</v>
      </c>
      <c r="G27" s="17">
        <v>500</v>
      </c>
      <c r="H27" s="17">
        <v>4.38</v>
      </c>
      <c r="I27" s="17">
        <v>0.5</v>
      </c>
      <c r="J27" s="17"/>
      <c r="K27" s="17"/>
      <c r="L27" s="17">
        <v>0.1</v>
      </c>
      <c r="M27" s="17">
        <v>0.2</v>
      </c>
      <c r="N27" s="17"/>
      <c r="O27" s="17">
        <v>0.2</v>
      </c>
      <c r="P27" s="17">
        <f t="shared" si="0"/>
        <v>2</v>
      </c>
      <c r="Q27" s="17"/>
      <c r="R27" s="17">
        <f t="shared" si="4"/>
        <v>1000</v>
      </c>
    </row>
    <row r="28" s="3" customFormat="1" ht="37" customHeight="1" spans="1:18">
      <c r="A28" s="17">
        <v>25</v>
      </c>
      <c r="B28" s="21" t="s">
        <v>225</v>
      </c>
      <c r="C28" s="21" t="s">
        <v>30</v>
      </c>
      <c r="D28" s="22" t="s">
        <v>86</v>
      </c>
      <c r="E28" s="23" t="s">
        <v>75</v>
      </c>
      <c r="F28" s="24" t="s">
        <v>210</v>
      </c>
      <c r="G28" s="21">
        <v>500</v>
      </c>
      <c r="H28" s="21">
        <v>3.59</v>
      </c>
      <c r="I28" s="21">
        <v>0.3</v>
      </c>
      <c r="J28" s="21"/>
      <c r="K28" s="21">
        <v>0.5</v>
      </c>
      <c r="L28" s="21">
        <v>0.1</v>
      </c>
      <c r="M28" s="21">
        <v>0.1</v>
      </c>
      <c r="N28" s="21"/>
      <c r="O28" s="21"/>
      <c r="P28" s="21">
        <f t="shared" si="0"/>
        <v>2</v>
      </c>
      <c r="Q28" s="21"/>
      <c r="R28" s="21">
        <f t="shared" si="4"/>
        <v>1000</v>
      </c>
    </row>
    <row r="29" s="3" customFormat="1" ht="37" customHeight="1" spans="1:18">
      <c r="A29" s="17">
        <v>26</v>
      </c>
      <c r="B29" s="17" t="s">
        <v>226</v>
      </c>
      <c r="C29" s="17" t="s">
        <v>30</v>
      </c>
      <c r="D29" s="18" t="s">
        <v>119</v>
      </c>
      <c r="E29" s="19" t="s">
        <v>120</v>
      </c>
      <c r="F29" s="20" t="s">
        <v>227</v>
      </c>
      <c r="G29" s="17">
        <v>500</v>
      </c>
      <c r="H29" s="17"/>
      <c r="I29" s="17"/>
      <c r="J29" s="17"/>
      <c r="K29" s="17"/>
      <c r="L29" s="17"/>
      <c r="M29" s="17">
        <v>0.1</v>
      </c>
      <c r="N29" s="17"/>
      <c r="O29" s="17"/>
      <c r="P29" s="17">
        <f t="shared" si="0"/>
        <v>1.1</v>
      </c>
      <c r="Q29" s="17">
        <v>450</v>
      </c>
      <c r="R29" s="17">
        <f t="shared" si="4"/>
        <v>1000</v>
      </c>
    </row>
    <row r="30" s="1" customFormat="1" ht="37" customHeight="1" spans="1:18">
      <c r="A30" s="17">
        <v>27</v>
      </c>
      <c r="B30" s="21" t="s">
        <v>228</v>
      </c>
      <c r="C30" s="21" t="s">
        <v>30</v>
      </c>
      <c r="D30" s="22" t="s">
        <v>119</v>
      </c>
      <c r="E30" s="23" t="s">
        <v>217</v>
      </c>
      <c r="F30" s="24" t="s">
        <v>229</v>
      </c>
      <c r="G30" s="21">
        <v>500</v>
      </c>
      <c r="H30" s="21"/>
      <c r="I30" s="21"/>
      <c r="J30" s="21"/>
      <c r="K30" s="21"/>
      <c r="L30" s="21"/>
      <c r="M30" s="21">
        <v>0.1</v>
      </c>
      <c r="N30" s="21"/>
      <c r="O30" s="21"/>
      <c r="P30" s="21">
        <f t="shared" si="0"/>
        <v>1.1</v>
      </c>
      <c r="Q30" s="21">
        <v>450</v>
      </c>
      <c r="R30" s="21">
        <f t="shared" si="4"/>
        <v>1000</v>
      </c>
    </row>
    <row r="31" s="1" customFormat="1" ht="37" customHeight="1" spans="1:18">
      <c r="A31" s="17">
        <v>28</v>
      </c>
      <c r="B31" s="21" t="s">
        <v>230</v>
      </c>
      <c r="C31" s="21" t="s">
        <v>30</v>
      </c>
      <c r="D31" s="22" t="s">
        <v>119</v>
      </c>
      <c r="E31" s="23" t="s">
        <v>217</v>
      </c>
      <c r="F31" s="24" t="s">
        <v>231</v>
      </c>
      <c r="G31" s="21">
        <v>500</v>
      </c>
      <c r="H31" s="21"/>
      <c r="I31" s="21"/>
      <c r="J31" s="21"/>
      <c r="K31" s="21"/>
      <c r="L31" s="21"/>
      <c r="M31" s="21">
        <v>0.1</v>
      </c>
      <c r="N31" s="21"/>
      <c r="O31" s="21"/>
      <c r="P31" s="21">
        <f t="shared" si="0"/>
        <v>1.1</v>
      </c>
      <c r="Q31" s="21">
        <v>450</v>
      </c>
      <c r="R31" s="21">
        <f>P31*G31+Q31</f>
        <v>1000</v>
      </c>
    </row>
    <row r="32" s="1" customFormat="1" ht="37" customHeight="1" spans="1:18">
      <c r="A32" s="17">
        <v>29</v>
      </c>
      <c r="B32" s="21" t="s">
        <v>99</v>
      </c>
      <c r="C32" s="21" t="s">
        <v>30</v>
      </c>
      <c r="D32" s="22" t="s">
        <v>119</v>
      </c>
      <c r="E32" s="23" t="s">
        <v>217</v>
      </c>
      <c r="F32" s="24" t="s">
        <v>232</v>
      </c>
      <c r="G32" s="21">
        <v>500</v>
      </c>
      <c r="H32" s="21"/>
      <c r="I32" s="21"/>
      <c r="J32" s="21"/>
      <c r="K32" s="21"/>
      <c r="L32" s="21"/>
      <c r="M32" s="21">
        <v>0.1</v>
      </c>
      <c r="N32" s="21"/>
      <c r="O32" s="21"/>
      <c r="P32" s="21">
        <f t="shared" si="0"/>
        <v>1.1</v>
      </c>
      <c r="Q32" s="21">
        <v>450</v>
      </c>
      <c r="R32" s="21">
        <f>P32*G32+Q32</f>
        <v>1000</v>
      </c>
    </row>
    <row r="33" s="1" customFormat="1" ht="37" customHeight="1" spans="1:18">
      <c r="A33" s="17">
        <v>30</v>
      </c>
      <c r="B33" s="17" t="s">
        <v>233</v>
      </c>
      <c r="C33" s="17" t="s">
        <v>30</v>
      </c>
      <c r="D33" s="18" t="s">
        <v>209</v>
      </c>
      <c r="E33" s="19" t="s">
        <v>75</v>
      </c>
      <c r="F33" s="20" t="s">
        <v>210</v>
      </c>
      <c r="G33" s="17">
        <v>500</v>
      </c>
      <c r="H33" s="17">
        <v>3.31</v>
      </c>
      <c r="I33" s="17">
        <v>0.3</v>
      </c>
      <c r="J33" s="17"/>
      <c r="K33" s="17">
        <v>0.2</v>
      </c>
      <c r="L33" s="17">
        <v>0.2</v>
      </c>
      <c r="M33" s="17">
        <v>0.2</v>
      </c>
      <c r="N33" s="17"/>
      <c r="O33" s="17"/>
      <c r="P33" s="17">
        <f t="shared" si="0"/>
        <v>1.9</v>
      </c>
      <c r="Q33" s="17"/>
      <c r="R33" s="17">
        <f t="shared" ref="R33:R36" si="5">G33*P33+Q33</f>
        <v>950</v>
      </c>
    </row>
    <row r="34" s="1" customFormat="1" ht="37" customHeight="1" spans="1:18">
      <c r="A34" s="17">
        <v>31</v>
      </c>
      <c r="B34" s="17" t="s">
        <v>234</v>
      </c>
      <c r="C34" s="17" t="s">
        <v>30</v>
      </c>
      <c r="D34" s="18" t="s">
        <v>235</v>
      </c>
      <c r="E34" s="19" t="s">
        <v>75</v>
      </c>
      <c r="F34" s="20" t="s">
        <v>210</v>
      </c>
      <c r="G34" s="17">
        <v>500</v>
      </c>
      <c r="H34" s="17">
        <v>4.13</v>
      </c>
      <c r="I34" s="17">
        <v>0.5</v>
      </c>
      <c r="J34" s="17"/>
      <c r="K34" s="17">
        <v>0.2</v>
      </c>
      <c r="L34" s="17">
        <v>0.1</v>
      </c>
      <c r="M34" s="17">
        <v>0.1</v>
      </c>
      <c r="N34" s="17"/>
      <c r="O34" s="17"/>
      <c r="P34" s="17">
        <f t="shared" si="0"/>
        <v>1.9</v>
      </c>
      <c r="Q34" s="17"/>
      <c r="R34" s="17">
        <f t="shared" si="5"/>
        <v>950</v>
      </c>
    </row>
    <row r="35" s="1" customFormat="1" ht="37" customHeight="1" spans="1:18">
      <c r="A35" s="17">
        <v>32</v>
      </c>
      <c r="B35" s="21" t="s">
        <v>236</v>
      </c>
      <c r="C35" s="21" t="s">
        <v>24</v>
      </c>
      <c r="D35" s="22" t="s">
        <v>222</v>
      </c>
      <c r="E35" s="23" t="s">
        <v>75</v>
      </c>
      <c r="F35" s="24" t="s">
        <v>204</v>
      </c>
      <c r="G35" s="21">
        <v>500</v>
      </c>
      <c r="H35" s="21">
        <v>4.14</v>
      </c>
      <c r="I35" s="21">
        <v>0.5</v>
      </c>
      <c r="J35" s="21"/>
      <c r="K35" s="21"/>
      <c r="L35" s="21"/>
      <c r="M35" s="21">
        <v>0.1</v>
      </c>
      <c r="N35" s="21"/>
      <c r="O35" s="21">
        <v>0.2</v>
      </c>
      <c r="P35" s="21">
        <f t="shared" si="0"/>
        <v>1.8</v>
      </c>
      <c r="Q35" s="21"/>
      <c r="R35" s="21">
        <f t="shared" si="5"/>
        <v>900</v>
      </c>
    </row>
    <row r="36" s="1" customFormat="1" ht="37" customHeight="1" spans="1:18">
      <c r="A36" s="17">
        <v>33</v>
      </c>
      <c r="B36" s="21" t="s">
        <v>237</v>
      </c>
      <c r="C36" s="21" t="s">
        <v>30</v>
      </c>
      <c r="D36" s="22" t="s">
        <v>209</v>
      </c>
      <c r="E36" s="23" t="s">
        <v>75</v>
      </c>
      <c r="F36" s="24" t="s">
        <v>204</v>
      </c>
      <c r="G36" s="21">
        <v>500</v>
      </c>
      <c r="H36" s="21">
        <v>4.22</v>
      </c>
      <c r="I36" s="21">
        <v>0.5</v>
      </c>
      <c r="J36" s="21"/>
      <c r="K36" s="21"/>
      <c r="L36" s="21">
        <v>0.1</v>
      </c>
      <c r="M36" s="21">
        <v>0.2</v>
      </c>
      <c r="N36" s="21"/>
      <c r="O36" s="21"/>
      <c r="P36" s="21">
        <f t="shared" si="0"/>
        <v>1.8</v>
      </c>
      <c r="Q36" s="21"/>
      <c r="R36" s="21">
        <f t="shared" si="5"/>
        <v>900</v>
      </c>
    </row>
    <row r="37" s="1" customFormat="1" ht="37" customHeight="1" spans="1:18">
      <c r="A37" s="17">
        <v>34</v>
      </c>
      <c r="B37" s="21" t="s">
        <v>238</v>
      </c>
      <c r="C37" s="21" t="s">
        <v>24</v>
      </c>
      <c r="D37" s="22" t="s">
        <v>239</v>
      </c>
      <c r="E37" s="23" t="s">
        <v>75</v>
      </c>
      <c r="F37" s="24" t="s">
        <v>204</v>
      </c>
      <c r="G37" s="21">
        <v>500</v>
      </c>
      <c r="H37" s="21">
        <v>4.06</v>
      </c>
      <c r="I37" s="21">
        <v>0.5</v>
      </c>
      <c r="J37" s="21"/>
      <c r="K37" s="21"/>
      <c r="L37" s="21">
        <v>0.1</v>
      </c>
      <c r="M37" s="21">
        <v>0.2</v>
      </c>
      <c r="N37" s="21"/>
      <c r="O37" s="21"/>
      <c r="P37" s="21">
        <f t="shared" si="0"/>
        <v>1.8</v>
      </c>
      <c r="Q37" s="21"/>
      <c r="R37" s="21">
        <f t="shared" ref="R37:R52" si="6">P37*G37+Q37</f>
        <v>900</v>
      </c>
    </row>
    <row r="38" s="1" customFormat="1" ht="37" customHeight="1" spans="1:18">
      <c r="A38" s="17">
        <v>35</v>
      </c>
      <c r="B38" s="17" t="s">
        <v>240</v>
      </c>
      <c r="C38" s="17" t="s">
        <v>30</v>
      </c>
      <c r="D38" s="18" t="s">
        <v>241</v>
      </c>
      <c r="E38" s="19" t="s">
        <v>75</v>
      </c>
      <c r="F38" s="20" t="s">
        <v>210</v>
      </c>
      <c r="G38" s="17">
        <v>500</v>
      </c>
      <c r="H38" s="17">
        <v>4.3</v>
      </c>
      <c r="I38" s="17">
        <v>0.5</v>
      </c>
      <c r="J38" s="17"/>
      <c r="K38" s="17"/>
      <c r="L38" s="17">
        <v>0.1</v>
      </c>
      <c r="M38" s="17">
        <v>0.2</v>
      </c>
      <c r="N38" s="17"/>
      <c r="O38" s="17"/>
      <c r="P38" s="17">
        <f t="shared" si="0"/>
        <v>1.8</v>
      </c>
      <c r="Q38" s="17"/>
      <c r="R38" s="17">
        <f t="shared" si="6"/>
        <v>900</v>
      </c>
    </row>
    <row r="39" s="1" customFormat="1" ht="37" customHeight="1" spans="1:18">
      <c r="A39" s="17">
        <v>36</v>
      </c>
      <c r="B39" s="17" t="s">
        <v>242</v>
      </c>
      <c r="C39" s="17" t="s">
        <v>30</v>
      </c>
      <c r="D39" s="18" t="s">
        <v>108</v>
      </c>
      <c r="E39" s="19" t="s">
        <v>75</v>
      </c>
      <c r="F39" s="20" t="s">
        <v>210</v>
      </c>
      <c r="G39" s="17">
        <v>500</v>
      </c>
      <c r="H39" s="17">
        <v>4.88</v>
      </c>
      <c r="I39" s="17">
        <v>0.5</v>
      </c>
      <c r="J39" s="17"/>
      <c r="K39" s="17"/>
      <c r="L39" s="17">
        <v>0.1</v>
      </c>
      <c r="M39" s="17">
        <v>0.1</v>
      </c>
      <c r="N39" s="17"/>
      <c r="O39" s="17"/>
      <c r="P39" s="17">
        <f t="shared" si="0"/>
        <v>1.7</v>
      </c>
      <c r="Q39" s="17"/>
      <c r="R39" s="17">
        <f t="shared" ref="R39:R41" si="7">G39*P39+Q39</f>
        <v>850</v>
      </c>
    </row>
    <row r="40" s="1" customFormat="1" ht="37" customHeight="1" spans="1:18">
      <c r="A40" s="17">
        <v>37</v>
      </c>
      <c r="B40" s="21" t="s">
        <v>243</v>
      </c>
      <c r="C40" s="21" t="s">
        <v>24</v>
      </c>
      <c r="D40" s="22" t="s">
        <v>244</v>
      </c>
      <c r="E40" s="23" t="s">
        <v>75</v>
      </c>
      <c r="F40" s="24" t="s">
        <v>210</v>
      </c>
      <c r="G40" s="21">
        <v>500</v>
      </c>
      <c r="H40" s="21">
        <v>4.25</v>
      </c>
      <c r="I40" s="21">
        <v>0.5</v>
      </c>
      <c r="J40" s="21"/>
      <c r="K40" s="21"/>
      <c r="L40" s="21"/>
      <c r="M40" s="21">
        <v>0.2</v>
      </c>
      <c r="N40" s="21" t="s">
        <v>245</v>
      </c>
      <c r="O40" s="21"/>
      <c r="P40" s="21">
        <f t="shared" si="0"/>
        <v>1.7</v>
      </c>
      <c r="Q40" s="21"/>
      <c r="R40" s="21">
        <f t="shared" si="7"/>
        <v>850</v>
      </c>
    </row>
    <row r="41" s="1" customFormat="1" ht="37" customHeight="1" spans="1:18">
      <c r="A41" s="17">
        <v>38</v>
      </c>
      <c r="B41" s="21" t="s">
        <v>246</v>
      </c>
      <c r="C41" s="21" t="s">
        <v>30</v>
      </c>
      <c r="D41" s="22" t="s">
        <v>220</v>
      </c>
      <c r="E41" s="23" t="s">
        <v>75</v>
      </c>
      <c r="F41" s="24" t="s">
        <v>204</v>
      </c>
      <c r="G41" s="21">
        <v>500</v>
      </c>
      <c r="H41" s="21">
        <v>3.98</v>
      </c>
      <c r="I41" s="21">
        <v>0.3</v>
      </c>
      <c r="J41" s="21"/>
      <c r="K41" s="21"/>
      <c r="L41" s="21">
        <v>0.2</v>
      </c>
      <c r="M41" s="21">
        <v>0.1</v>
      </c>
      <c r="N41" s="21"/>
      <c r="O41" s="21"/>
      <c r="P41" s="21">
        <f t="shared" si="0"/>
        <v>1.6</v>
      </c>
      <c r="Q41" s="21"/>
      <c r="R41" s="21">
        <f t="shared" si="7"/>
        <v>800</v>
      </c>
    </row>
    <row r="42" s="1" customFormat="1" ht="37" customHeight="1" spans="1:18">
      <c r="A42" s="17">
        <v>39</v>
      </c>
      <c r="B42" s="21" t="s">
        <v>247</v>
      </c>
      <c r="C42" s="21" t="s">
        <v>24</v>
      </c>
      <c r="D42" s="22" t="s">
        <v>248</v>
      </c>
      <c r="E42" s="23" t="s">
        <v>75</v>
      </c>
      <c r="F42" s="24" t="s">
        <v>249</v>
      </c>
      <c r="G42" s="21">
        <v>500</v>
      </c>
      <c r="H42" s="21">
        <v>3.48</v>
      </c>
      <c r="I42" s="21">
        <v>0.3</v>
      </c>
      <c r="J42" s="21"/>
      <c r="K42" s="21"/>
      <c r="L42" s="21"/>
      <c r="M42" s="21">
        <v>0.2</v>
      </c>
      <c r="N42" s="21"/>
      <c r="O42" s="21">
        <v>0.2</v>
      </c>
      <c r="P42" s="21">
        <f t="shared" si="0"/>
        <v>1.7</v>
      </c>
      <c r="Q42" s="21"/>
      <c r="R42" s="21">
        <f t="shared" si="6"/>
        <v>850</v>
      </c>
    </row>
    <row r="43" s="1" customFormat="1" ht="37" customHeight="1" spans="1:18">
      <c r="A43" s="17">
        <v>40</v>
      </c>
      <c r="B43" s="21" t="s">
        <v>250</v>
      </c>
      <c r="C43" s="21" t="s">
        <v>30</v>
      </c>
      <c r="D43" s="22" t="s">
        <v>169</v>
      </c>
      <c r="E43" s="23" t="s">
        <v>251</v>
      </c>
      <c r="F43" s="24" t="s">
        <v>252</v>
      </c>
      <c r="G43" s="21">
        <v>500</v>
      </c>
      <c r="H43" s="21"/>
      <c r="I43" s="21"/>
      <c r="J43" s="21">
        <v>0.3</v>
      </c>
      <c r="K43" s="21"/>
      <c r="L43" s="21"/>
      <c r="M43" s="21">
        <v>0.2</v>
      </c>
      <c r="N43" s="21"/>
      <c r="O43" s="21">
        <v>0.2</v>
      </c>
      <c r="P43" s="21">
        <f t="shared" si="0"/>
        <v>1.7</v>
      </c>
      <c r="Q43" s="21"/>
      <c r="R43" s="21">
        <f t="shared" si="6"/>
        <v>850</v>
      </c>
    </row>
    <row r="44" s="1" customFormat="1" ht="37" customHeight="1" spans="1:18">
      <c r="A44" s="17">
        <v>41</v>
      </c>
      <c r="B44" s="21" t="s">
        <v>253</v>
      </c>
      <c r="C44" s="21" t="s">
        <v>24</v>
      </c>
      <c r="D44" s="22" t="s">
        <v>254</v>
      </c>
      <c r="E44" s="23" t="s">
        <v>75</v>
      </c>
      <c r="F44" s="24" t="s">
        <v>204</v>
      </c>
      <c r="G44" s="21">
        <v>500</v>
      </c>
      <c r="H44" s="21">
        <v>4.06</v>
      </c>
      <c r="I44" s="21">
        <v>0.5</v>
      </c>
      <c r="J44" s="21"/>
      <c r="K44" s="21"/>
      <c r="L44" s="21"/>
      <c r="M44" s="21">
        <v>0.2</v>
      </c>
      <c r="N44" s="21"/>
      <c r="O44" s="21"/>
      <c r="P44" s="21">
        <f t="shared" si="0"/>
        <v>1.7</v>
      </c>
      <c r="Q44" s="21"/>
      <c r="R44" s="21">
        <f t="shared" si="6"/>
        <v>850</v>
      </c>
    </row>
    <row r="45" s="3" customFormat="1" ht="37" customHeight="1" spans="1:18">
      <c r="A45" s="17">
        <v>42</v>
      </c>
      <c r="B45" s="17" t="s">
        <v>255</v>
      </c>
      <c r="C45" s="17" t="s">
        <v>30</v>
      </c>
      <c r="D45" s="18" t="s">
        <v>256</v>
      </c>
      <c r="E45" s="19" t="s">
        <v>75</v>
      </c>
      <c r="F45" s="20" t="s">
        <v>257</v>
      </c>
      <c r="G45" s="17">
        <v>500</v>
      </c>
      <c r="H45" s="17">
        <v>4.06</v>
      </c>
      <c r="I45" s="17">
        <v>0.5</v>
      </c>
      <c r="J45" s="17"/>
      <c r="K45" s="17"/>
      <c r="L45" s="17">
        <v>0.1</v>
      </c>
      <c r="M45" s="17">
        <v>0.1</v>
      </c>
      <c r="N45" s="17"/>
      <c r="O45" s="17"/>
      <c r="P45" s="17">
        <f t="shared" si="0"/>
        <v>1.7</v>
      </c>
      <c r="Q45" s="17"/>
      <c r="R45" s="17">
        <f t="shared" si="6"/>
        <v>850</v>
      </c>
    </row>
    <row r="46" s="1" customFormat="1" ht="37" customHeight="1" spans="1:18">
      <c r="A46" s="17">
        <v>43</v>
      </c>
      <c r="B46" s="21" t="s">
        <v>258</v>
      </c>
      <c r="C46" s="21" t="s">
        <v>30</v>
      </c>
      <c r="D46" s="22" t="s">
        <v>119</v>
      </c>
      <c r="E46" s="23" t="s">
        <v>217</v>
      </c>
      <c r="F46" s="24" t="s">
        <v>232</v>
      </c>
      <c r="G46" s="21">
        <v>500</v>
      </c>
      <c r="H46" s="21"/>
      <c r="I46" s="21"/>
      <c r="J46" s="21"/>
      <c r="K46" s="21"/>
      <c r="L46" s="21"/>
      <c r="M46" s="21">
        <v>0.2</v>
      </c>
      <c r="N46" s="21"/>
      <c r="O46" s="21"/>
      <c r="P46" s="21">
        <f t="shared" si="0"/>
        <v>1.2</v>
      </c>
      <c r="Q46" s="21">
        <v>225</v>
      </c>
      <c r="R46" s="21">
        <f t="shared" si="6"/>
        <v>825</v>
      </c>
    </row>
    <row r="47" s="1" customFormat="1" ht="37" customHeight="1" spans="1:18">
      <c r="A47" s="17">
        <v>44</v>
      </c>
      <c r="B47" s="17" t="s">
        <v>259</v>
      </c>
      <c r="C47" s="17" t="s">
        <v>30</v>
      </c>
      <c r="D47" s="18" t="s">
        <v>119</v>
      </c>
      <c r="E47" s="19" t="s">
        <v>217</v>
      </c>
      <c r="F47" s="20" t="s">
        <v>260</v>
      </c>
      <c r="G47" s="17">
        <v>500</v>
      </c>
      <c r="H47" s="17"/>
      <c r="I47" s="17"/>
      <c r="J47" s="17"/>
      <c r="K47" s="17"/>
      <c r="L47" s="17"/>
      <c r="M47" s="17">
        <v>0.2</v>
      </c>
      <c r="N47" s="17"/>
      <c r="O47" s="17"/>
      <c r="P47" s="17">
        <f t="shared" si="0"/>
        <v>1.2</v>
      </c>
      <c r="Q47" s="17">
        <v>225</v>
      </c>
      <c r="R47" s="17">
        <f t="shared" si="6"/>
        <v>825</v>
      </c>
    </row>
    <row r="48" s="1" customFormat="1" ht="37" customHeight="1" spans="1:18">
      <c r="A48" s="17">
        <v>45</v>
      </c>
      <c r="B48" s="21" t="s">
        <v>261</v>
      </c>
      <c r="C48" s="21" t="s">
        <v>30</v>
      </c>
      <c r="D48" s="22" t="s">
        <v>119</v>
      </c>
      <c r="E48" s="23" t="s">
        <v>217</v>
      </c>
      <c r="F48" s="24" t="s">
        <v>229</v>
      </c>
      <c r="G48" s="21">
        <v>500</v>
      </c>
      <c r="H48" s="21"/>
      <c r="I48" s="21"/>
      <c r="J48" s="21"/>
      <c r="K48" s="21"/>
      <c r="L48" s="21"/>
      <c r="M48" s="21">
        <v>0.2</v>
      </c>
      <c r="N48" s="21"/>
      <c r="O48" s="21"/>
      <c r="P48" s="21">
        <f t="shared" si="0"/>
        <v>1.2</v>
      </c>
      <c r="Q48" s="21">
        <v>225</v>
      </c>
      <c r="R48" s="21">
        <f t="shared" si="6"/>
        <v>825</v>
      </c>
    </row>
    <row r="49" s="1" customFormat="1" ht="37" customHeight="1" spans="1:18">
      <c r="A49" s="17">
        <v>46</v>
      </c>
      <c r="B49" s="17" t="s">
        <v>262</v>
      </c>
      <c r="C49" s="17" t="s">
        <v>30</v>
      </c>
      <c r="D49" s="18" t="s">
        <v>263</v>
      </c>
      <c r="E49" s="19" t="s">
        <v>251</v>
      </c>
      <c r="F49" s="20" t="s">
        <v>252</v>
      </c>
      <c r="G49" s="17">
        <v>500</v>
      </c>
      <c r="H49" s="17"/>
      <c r="I49" s="17"/>
      <c r="J49" s="17">
        <v>0.3</v>
      </c>
      <c r="K49" s="17">
        <v>0.1</v>
      </c>
      <c r="L49" s="17"/>
      <c r="M49" s="17">
        <v>0.2</v>
      </c>
      <c r="N49" s="17"/>
      <c r="O49" s="17"/>
      <c r="P49" s="17">
        <f t="shared" si="0"/>
        <v>1.6</v>
      </c>
      <c r="Q49" s="17"/>
      <c r="R49" s="17">
        <f t="shared" si="6"/>
        <v>800</v>
      </c>
    </row>
    <row r="50" s="3" customFormat="1" ht="37" customHeight="1" spans="1:18">
      <c r="A50" s="17">
        <v>47</v>
      </c>
      <c r="B50" s="17" t="s">
        <v>264</v>
      </c>
      <c r="C50" s="17" t="s">
        <v>24</v>
      </c>
      <c r="D50" s="18" t="s">
        <v>263</v>
      </c>
      <c r="E50" s="19" t="s">
        <v>251</v>
      </c>
      <c r="F50" s="20" t="s">
        <v>252</v>
      </c>
      <c r="G50" s="17">
        <v>500</v>
      </c>
      <c r="H50" s="17"/>
      <c r="I50" s="17"/>
      <c r="J50" s="17">
        <v>0.3</v>
      </c>
      <c r="K50" s="17">
        <v>0.1</v>
      </c>
      <c r="L50" s="17"/>
      <c r="M50" s="17">
        <v>0.2</v>
      </c>
      <c r="N50" s="17"/>
      <c r="O50" s="17"/>
      <c r="P50" s="17">
        <f t="shared" si="0"/>
        <v>1.6</v>
      </c>
      <c r="Q50" s="17"/>
      <c r="R50" s="17">
        <f t="shared" si="6"/>
        <v>800</v>
      </c>
    </row>
    <row r="51" s="1" customFormat="1" ht="37" customHeight="1" spans="1:18">
      <c r="A51" s="17">
        <v>48</v>
      </c>
      <c r="B51" s="21" t="s">
        <v>265</v>
      </c>
      <c r="C51" s="21" t="s">
        <v>24</v>
      </c>
      <c r="D51" s="22" t="s">
        <v>254</v>
      </c>
      <c r="E51" s="23" t="s">
        <v>75</v>
      </c>
      <c r="F51" s="24" t="s">
        <v>204</v>
      </c>
      <c r="G51" s="21">
        <v>500</v>
      </c>
      <c r="H51" s="21">
        <v>4.06</v>
      </c>
      <c r="I51" s="21">
        <v>0.5</v>
      </c>
      <c r="J51" s="21"/>
      <c r="K51" s="21"/>
      <c r="L51" s="21"/>
      <c r="M51" s="21">
        <v>0.1</v>
      </c>
      <c r="N51" s="21"/>
      <c r="O51" s="21"/>
      <c r="P51" s="21">
        <f t="shared" si="0"/>
        <v>1.6</v>
      </c>
      <c r="Q51" s="21"/>
      <c r="R51" s="21">
        <f t="shared" si="6"/>
        <v>800</v>
      </c>
    </row>
    <row r="52" s="1" customFormat="1" ht="37" customHeight="1" spans="1:18">
      <c r="A52" s="17">
        <v>49</v>
      </c>
      <c r="B52" s="21" t="s">
        <v>266</v>
      </c>
      <c r="C52" s="21" t="s">
        <v>30</v>
      </c>
      <c r="D52" s="22" t="s">
        <v>119</v>
      </c>
      <c r="E52" s="23" t="s">
        <v>217</v>
      </c>
      <c r="F52" s="24" t="s">
        <v>267</v>
      </c>
      <c r="G52" s="21">
        <v>500</v>
      </c>
      <c r="H52" s="21"/>
      <c r="I52" s="21"/>
      <c r="J52" s="21"/>
      <c r="K52" s="21"/>
      <c r="L52" s="21"/>
      <c r="M52" s="21">
        <v>0.1</v>
      </c>
      <c r="N52" s="21"/>
      <c r="O52" s="21"/>
      <c r="P52" s="21">
        <f t="shared" si="0"/>
        <v>1.1</v>
      </c>
      <c r="Q52" s="21">
        <v>225</v>
      </c>
      <c r="R52" s="21">
        <f t="shared" si="6"/>
        <v>775</v>
      </c>
    </row>
    <row r="53" s="1" customFormat="1" ht="37" customHeight="1" spans="1:18">
      <c r="A53" s="17">
        <v>50</v>
      </c>
      <c r="B53" s="21" t="s">
        <v>268</v>
      </c>
      <c r="C53" s="21" t="s">
        <v>30</v>
      </c>
      <c r="D53" s="22" t="s">
        <v>269</v>
      </c>
      <c r="E53" s="23" t="s">
        <v>75</v>
      </c>
      <c r="F53" s="24" t="s">
        <v>204</v>
      </c>
      <c r="G53" s="21">
        <v>500</v>
      </c>
      <c r="H53" s="21">
        <v>3.44</v>
      </c>
      <c r="I53" s="21">
        <v>0.3</v>
      </c>
      <c r="J53" s="21"/>
      <c r="K53" s="21"/>
      <c r="L53" s="21">
        <v>0.1</v>
      </c>
      <c r="M53" s="21">
        <v>0.1</v>
      </c>
      <c r="N53" s="21"/>
      <c r="O53" s="21"/>
      <c r="P53" s="21">
        <f t="shared" si="0"/>
        <v>1.5</v>
      </c>
      <c r="Q53" s="21"/>
      <c r="R53" s="21">
        <f>G53*P53+Q53</f>
        <v>750</v>
      </c>
    </row>
    <row r="54" s="1" customFormat="1" ht="37" customHeight="1" spans="1:18">
      <c r="A54" s="17">
        <v>51</v>
      </c>
      <c r="B54" s="17" t="s">
        <v>270</v>
      </c>
      <c r="C54" s="17" t="s">
        <v>24</v>
      </c>
      <c r="D54" s="18" t="s">
        <v>74</v>
      </c>
      <c r="E54" s="19" t="s">
        <v>75</v>
      </c>
      <c r="F54" s="20" t="s">
        <v>271</v>
      </c>
      <c r="G54" s="17">
        <v>500</v>
      </c>
      <c r="H54" s="17">
        <v>3.98</v>
      </c>
      <c r="I54" s="17">
        <v>0.3</v>
      </c>
      <c r="J54" s="17"/>
      <c r="K54" s="17"/>
      <c r="L54" s="17"/>
      <c r="M54" s="17">
        <v>0.2</v>
      </c>
      <c r="N54" s="17"/>
      <c r="O54" s="17"/>
      <c r="P54" s="17">
        <f t="shared" si="0"/>
        <v>1.5</v>
      </c>
      <c r="Q54" s="17"/>
      <c r="R54" s="17">
        <f t="shared" ref="R54:R59" si="8">P54*G54+Q54</f>
        <v>750</v>
      </c>
    </row>
    <row r="55" s="3" customFormat="1" ht="37" customHeight="1" spans="1:18">
      <c r="A55" s="17">
        <v>52</v>
      </c>
      <c r="B55" s="21" t="s">
        <v>272</v>
      </c>
      <c r="C55" s="21" t="s">
        <v>30</v>
      </c>
      <c r="D55" s="22" t="s">
        <v>273</v>
      </c>
      <c r="E55" s="23" t="s">
        <v>251</v>
      </c>
      <c r="F55" s="24" t="s">
        <v>274</v>
      </c>
      <c r="G55" s="21">
        <v>500</v>
      </c>
      <c r="H55" s="21"/>
      <c r="I55" s="21"/>
      <c r="J55" s="21">
        <v>0.3</v>
      </c>
      <c r="K55" s="21">
        <v>0.1</v>
      </c>
      <c r="L55" s="21"/>
      <c r="M55" s="21">
        <v>0.2</v>
      </c>
      <c r="N55" s="21"/>
      <c r="O55" s="21"/>
      <c r="P55" s="21">
        <f t="shared" si="0"/>
        <v>1.6</v>
      </c>
      <c r="Q55" s="21"/>
      <c r="R55" s="21">
        <f t="shared" si="8"/>
        <v>800</v>
      </c>
    </row>
    <row r="56" s="1" customFormat="1" ht="37" customHeight="1" spans="1:18">
      <c r="A56" s="17">
        <v>53</v>
      </c>
      <c r="B56" s="21" t="s">
        <v>275</v>
      </c>
      <c r="C56" s="21" t="s">
        <v>30</v>
      </c>
      <c r="D56" s="22" t="s">
        <v>263</v>
      </c>
      <c r="E56" s="23" t="s">
        <v>251</v>
      </c>
      <c r="F56" s="24" t="s">
        <v>252</v>
      </c>
      <c r="G56" s="21">
        <v>500</v>
      </c>
      <c r="H56" s="21"/>
      <c r="I56" s="21"/>
      <c r="J56" s="21">
        <v>0.3</v>
      </c>
      <c r="K56" s="21">
        <v>0.1</v>
      </c>
      <c r="L56" s="21"/>
      <c r="M56" s="21">
        <v>0.1</v>
      </c>
      <c r="N56" s="21"/>
      <c r="O56" s="21"/>
      <c r="P56" s="21">
        <f t="shared" si="0"/>
        <v>1.5</v>
      </c>
      <c r="Q56" s="21"/>
      <c r="R56" s="21">
        <f t="shared" si="8"/>
        <v>750</v>
      </c>
    </row>
    <row r="57" s="1" customFormat="1" ht="37" customHeight="1" spans="1:18">
      <c r="A57" s="17">
        <v>54</v>
      </c>
      <c r="B57" s="21" t="s">
        <v>276</v>
      </c>
      <c r="C57" s="21" t="s">
        <v>30</v>
      </c>
      <c r="D57" s="22" t="s">
        <v>263</v>
      </c>
      <c r="E57" s="23" t="s">
        <v>251</v>
      </c>
      <c r="F57" s="24" t="s">
        <v>252</v>
      </c>
      <c r="G57" s="21">
        <v>500</v>
      </c>
      <c r="H57" s="21"/>
      <c r="I57" s="21"/>
      <c r="J57" s="21"/>
      <c r="K57" s="21">
        <v>0.1</v>
      </c>
      <c r="L57" s="21"/>
      <c r="M57" s="21">
        <v>0.2</v>
      </c>
      <c r="N57" s="21"/>
      <c r="O57" s="21">
        <v>0.2</v>
      </c>
      <c r="P57" s="21">
        <f t="shared" si="0"/>
        <v>1.5</v>
      </c>
      <c r="Q57" s="21"/>
      <c r="R57" s="21">
        <f t="shared" si="8"/>
        <v>750</v>
      </c>
    </row>
    <row r="58" s="3" customFormat="1" ht="37" customHeight="1" spans="1:18">
      <c r="A58" s="17">
        <v>55</v>
      </c>
      <c r="B58" s="21" t="s">
        <v>277</v>
      </c>
      <c r="C58" s="21" t="s">
        <v>30</v>
      </c>
      <c r="D58" s="22" t="s">
        <v>86</v>
      </c>
      <c r="E58" s="23" t="s">
        <v>251</v>
      </c>
      <c r="F58" s="24" t="s">
        <v>252</v>
      </c>
      <c r="G58" s="21">
        <v>500</v>
      </c>
      <c r="H58" s="21"/>
      <c r="I58" s="21"/>
      <c r="J58" s="21">
        <v>0.3</v>
      </c>
      <c r="K58" s="21"/>
      <c r="L58" s="21"/>
      <c r="M58" s="21">
        <v>0.2</v>
      </c>
      <c r="N58" s="21"/>
      <c r="O58" s="21"/>
      <c r="P58" s="21">
        <f t="shared" si="0"/>
        <v>1.5</v>
      </c>
      <c r="Q58" s="21"/>
      <c r="R58" s="21">
        <f t="shared" si="8"/>
        <v>750</v>
      </c>
    </row>
    <row r="59" s="3" customFormat="1" ht="37" customHeight="1" spans="1:18">
      <c r="A59" s="17">
        <v>56</v>
      </c>
      <c r="B59" s="21" t="s">
        <v>278</v>
      </c>
      <c r="C59" s="21" t="s">
        <v>30</v>
      </c>
      <c r="D59" s="22" t="s">
        <v>263</v>
      </c>
      <c r="E59" s="23" t="s">
        <v>251</v>
      </c>
      <c r="F59" s="24" t="s">
        <v>252</v>
      </c>
      <c r="G59" s="21">
        <v>500</v>
      </c>
      <c r="H59" s="21"/>
      <c r="I59" s="21"/>
      <c r="J59" s="21">
        <v>0.3</v>
      </c>
      <c r="K59" s="21"/>
      <c r="L59" s="21"/>
      <c r="M59" s="21">
        <v>0.1</v>
      </c>
      <c r="N59" s="21"/>
      <c r="O59" s="21"/>
      <c r="P59" s="21">
        <f t="shared" si="0"/>
        <v>1.4</v>
      </c>
      <c r="Q59" s="21"/>
      <c r="R59" s="21">
        <f t="shared" si="8"/>
        <v>700</v>
      </c>
    </row>
    <row r="60" s="3" customFormat="1" ht="37" customHeight="1" spans="1:18">
      <c r="A60" s="17">
        <v>57</v>
      </c>
      <c r="B60" s="17" t="s">
        <v>195</v>
      </c>
      <c r="C60" s="17" t="s">
        <v>30</v>
      </c>
      <c r="D60" s="18" t="s">
        <v>279</v>
      </c>
      <c r="E60" s="19" t="s">
        <v>251</v>
      </c>
      <c r="F60" s="20" t="s">
        <v>252</v>
      </c>
      <c r="G60" s="17">
        <v>500</v>
      </c>
      <c r="H60" s="17"/>
      <c r="I60" s="17"/>
      <c r="J60" s="17"/>
      <c r="K60" s="17"/>
      <c r="L60" s="17"/>
      <c r="M60" s="17">
        <v>0.2</v>
      </c>
      <c r="N60" s="17"/>
      <c r="O60" s="17"/>
      <c r="P60" s="17">
        <f t="shared" si="0"/>
        <v>1.2</v>
      </c>
      <c r="Q60" s="17"/>
      <c r="R60" s="17">
        <f>G60*P60+Q60</f>
        <v>600</v>
      </c>
    </row>
    <row r="61" s="1" customFormat="1" ht="37" customHeight="1" spans="1:18">
      <c r="A61" s="17">
        <v>58</v>
      </c>
      <c r="B61" s="17" t="s">
        <v>280</v>
      </c>
      <c r="C61" s="17" t="s">
        <v>30</v>
      </c>
      <c r="D61" s="18" t="s">
        <v>281</v>
      </c>
      <c r="E61" s="19" t="s">
        <v>251</v>
      </c>
      <c r="F61" s="20" t="s">
        <v>252</v>
      </c>
      <c r="G61" s="17">
        <v>500</v>
      </c>
      <c r="H61" s="17"/>
      <c r="I61" s="17"/>
      <c r="J61" s="17"/>
      <c r="K61" s="17"/>
      <c r="L61" s="17"/>
      <c r="M61" s="17">
        <v>0.2</v>
      </c>
      <c r="N61" s="17"/>
      <c r="O61" s="17"/>
      <c r="P61" s="17">
        <f t="shared" si="0"/>
        <v>1.2</v>
      </c>
      <c r="Q61" s="17"/>
      <c r="R61" s="17">
        <f>G61*P61+Q61</f>
        <v>600</v>
      </c>
    </row>
    <row r="62" s="3" customFormat="1" ht="37" customHeight="1" spans="1:18">
      <c r="A62" s="17">
        <v>59</v>
      </c>
      <c r="B62" s="21" t="s">
        <v>282</v>
      </c>
      <c r="C62" s="21" t="s">
        <v>30</v>
      </c>
      <c r="D62" s="22" t="s">
        <v>119</v>
      </c>
      <c r="E62" s="23" t="s">
        <v>217</v>
      </c>
      <c r="F62" s="24" t="s">
        <v>232</v>
      </c>
      <c r="G62" s="21">
        <v>500</v>
      </c>
      <c r="H62" s="21"/>
      <c r="I62" s="21"/>
      <c r="J62" s="21"/>
      <c r="K62" s="21"/>
      <c r="L62" s="21"/>
      <c r="M62" s="21">
        <v>0.2</v>
      </c>
      <c r="N62" s="21"/>
      <c r="O62" s="21"/>
      <c r="P62" s="21">
        <f t="shared" si="0"/>
        <v>1.2</v>
      </c>
      <c r="Q62" s="21"/>
      <c r="R62" s="21">
        <f t="shared" ref="R62:R67" si="9">P62*G62+Q62</f>
        <v>600</v>
      </c>
    </row>
    <row r="63" s="1" customFormat="1" ht="37" customHeight="1" spans="1:18">
      <c r="A63" s="17">
        <v>60</v>
      </c>
      <c r="B63" s="21" t="s">
        <v>283</v>
      </c>
      <c r="C63" s="21" t="s">
        <v>30</v>
      </c>
      <c r="D63" s="22" t="s">
        <v>119</v>
      </c>
      <c r="E63" s="23" t="s">
        <v>217</v>
      </c>
      <c r="F63" s="24" t="s">
        <v>218</v>
      </c>
      <c r="G63" s="21">
        <v>500</v>
      </c>
      <c r="H63" s="21"/>
      <c r="I63" s="21"/>
      <c r="J63" s="21"/>
      <c r="K63" s="21"/>
      <c r="L63" s="21"/>
      <c r="M63" s="21">
        <v>0.2</v>
      </c>
      <c r="N63" s="21"/>
      <c r="O63" s="21"/>
      <c r="P63" s="21">
        <f t="shared" si="0"/>
        <v>1.2</v>
      </c>
      <c r="Q63" s="21"/>
      <c r="R63" s="21">
        <f t="shared" si="9"/>
        <v>600</v>
      </c>
    </row>
    <row r="64" s="1" customFormat="1" ht="37" customHeight="1" spans="1:18">
      <c r="A64" s="17">
        <v>61</v>
      </c>
      <c r="B64" s="21" t="s">
        <v>284</v>
      </c>
      <c r="C64" s="21" t="s">
        <v>30</v>
      </c>
      <c r="D64" s="22" t="s">
        <v>263</v>
      </c>
      <c r="E64" s="23" t="s">
        <v>251</v>
      </c>
      <c r="F64" s="24" t="s">
        <v>252</v>
      </c>
      <c r="G64" s="21">
        <v>500</v>
      </c>
      <c r="H64" s="21"/>
      <c r="I64" s="21"/>
      <c r="J64" s="21"/>
      <c r="K64" s="21">
        <v>0.1</v>
      </c>
      <c r="L64" s="21"/>
      <c r="M64" s="21">
        <v>0.1</v>
      </c>
      <c r="N64" s="21"/>
      <c r="O64" s="21"/>
      <c r="P64" s="21">
        <f t="shared" si="0"/>
        <v>1.2</v>
      </c>
      <c r="Q64" s="21"/>
      <c r="R64" s="21">
        <f t="shared" si="9"/>
        <v>600</v>
      </c>
    </row>
    <row r="65" s="3" customFormat="1" ht="37" customHeight="1" spans="1:18">
      <c r="A65" s="17">
        <v>62</v>
      </c>
      <c r="B65" s="17" t="s">
        <v>285</v>
      </c>
      <c r="C65" s="17" t="s">
        <v>30</v>
      </c>
      <c r="D65" s="18" t="s">
        <v>263</v>
      </c>
      <c r="E65" s="19" t="s">
        <v>251</v>
      </c>
      <c r="F65" s="20" t="s">
        <v>252</v>
      </c>
      <c r="G65" s="17">
        <v>500</v>
      </c>
      <c r="H65" s="17"/>
      <c r="I65" s="17"/>
      <c r="J65" s="17"/>
      <c r="K65" s="17"/>
      <c r="L65" s="17"/>
      <c r="M65" s="17">
        <v>0.2</v>
      </c>
      <c r="N65" s="17"/>
      <c r="O65" s="17"/>
      <c r="P65" s="17">
        <f t="shared" si="0"/>
        <v>1.2</v>
      </c>
      <c r="Q65" s="17"/>
      <c r="R65" s="17">
        <f t="shared" si="9"/>
        <v>600</v>
      </c>
    </row>
    <row r="66" s="1" customFormat="1" ht="37" customHeight="1" spans="1:18">
      <c r="A66" s="17">
        <v>63</v>
      </c>
      <c r="B66" s="17" t="s">
        <v>286</v>
      </c>
      <c r="C66" s="17" t="s">
        <v>24</v>
      </c>
      <c r="D66" s="18" t="s">
        <v>281</v>
      </c>
      <c r="E66" s="19" t="s">
        <v>251</v>
      </c>
      <c r="F66" s="20" t="s">
        <v>287</v>
      </c>
      <c r="G66" s="17">
        <v>500</v>
      </c>
      <c r="H66" s="17"/>
      <c r="I66" s="17"/>
      <c r="J66" s="17"/>
      <c r="K66" s="17"/>
      <c r="L66" s="17"/>
      <c r="M66" s="17">
        <v>0.2</v>
      </c>
      <c r="N66" s="17"/>
      <c r="O66" s="17"/>
      <c r="P66" s="17">
        <f t="shared" si="0"/>
        <v>1.2</v>
      </c>
      <c r="Q66" s="17"/>
      <c r="R66" s="17">
        <f t="shared" si="9"/>
        <v>600</v>
      </c>
    </row>
    <row r="67" s="1" customFormat="1" ht="37" customHeight="1" spans="1:18">
      <c r="A67" s="17">
        <v>64</v>
      </c>
      <c r="B67" s="17" t="s">
        <v>288</v>
      </c>
      <c r="C67" s="17" t="s">
        <v>30</v>
      </c>
      <c r="D67" s="18" t="s">
        <v>239</v>
      </c>
      <c r="E67" s="19" t="s">
        <v>251</v>
      </c>
      <c r="F67" s="20" t="s">
        <v>289</v>
      </c>
      <c r="G67" s="17">
        <v>500</v>
      </c>
      <c r="H67" s="17"/>
      <c r="I67" s="17"/>
      <c r="J67" s="17"/>
      <c r="K67" s="17"/>
      <c r="L67" s="17"/>
      <c r="M67" s="17">
        <v>0.2</v>
      </c>
      <c r="N67" s="17"/>
      <c r="O67" s="17"/>
      <c r="P67" s="17">
        <f t="shared" si="0"/>
        <v>1.2</v>
      </c>
      <c r="Q67" s="17"/>
      <c r="R67" s="17">
        <f t="shared" si="9"/>
        <v>600</v>
      </c>
    </row>
    <row r="68" s="1" customFormat="1" ht="37" customHeight="1" spans="1:18">
      <c r="A68" s="17">
        <v>65</v>
      </c>
      <c r="B68" s="17" t="s">
        <v>290</v>
      </c>
      <c r="C68" s="17" t="s">
        <v>30</v>
      </c>
      <c r="D68" s="18" t="s">
        <v>281</v>
      </c>
      <c r="E68" s="19" t="s">
        <v>251</v>
      </c>
      <c r="F68" s="20" t="s">
        <v>252</v>
      </c>
      <c r="G68" s="17">
        <v>500</v>
      </c>
      <c r="H68" s="17"/>
      <c r="I68" s="17"/>
      <c r="J68" s="17"/>
      <c r="K68" s="17"/>
      <c r="L68" s="17"/>
      <c r="M68" s="17">
        <v>0.1</v>
      </c>
      <c r="N68" s="17"/>
      <c r="O68" s="17"/>
      <c r="P68" s="17">
        <f t="shared" ref="P68:P74" si="10">SUM(I68:O68)+1</f>
        <v>1.1</v>
      </c>
      <c r="Q68" s="17"/>
      <c r="R68" s="17">
        <f>G68*P68+Q68</f>
        <v>550</v>
      </c>
    </row>
    <row r="69" s="1" customFormat="1" ht="37" customHeight="1" spans="1:18">
      <c r="A69" s="17">
        <v>66</v>
      </c>
      <c r="B69" s="21" t="s">
        <v>291</v>
      </c>
      <c r="C69" s="21" t="s">
        <v>30</v>
      </c>
      <c r="D69" s="22" t="s">
        <v>86</v>
      </c>
      <c r="E69" s="23" t="s">
        <v>251</v>
      </c>
      <c r="F69" s="24" t="s">
        <v>292</v>
      </c>
      <c r="G69" s="21">
        <v>500</v>
      </c>
      <c r="H69" s="21"/>
      <c r="I69" s="21"/>
      <c r="J69" s="21"/>
      <c r="K69" s="21"/>
      <c r="L69" s="21"/>
      <c r="M69" s="21">
        <v>0.1</v>
      </c>
      <c r="N69" s="21"/>
      <c r="O69" s="21"/>
      <c r="P69" s="21">
        <f t="shared" si="10"/>
        <v>1.1</v>
      </c>
      <c r="Q69" s="21"/>
      <c r="R69" s="21">
        <f>G69*P69+Q69</f>
        <v>550</v>
      </c>
    </row>
    <row r="70" s="1" customFormat="1" ht="37" customHeight="1" spans="1:18">
      <c r="A70" s="17">
        <v>67</v>
      </c>
      <c r="B70" s="21" t="s">
        <v>293</v>
      </c>
      <c r="C70" s="21" t="s">
        <v>30</v>
      </c>
      <c r="D70" s="22" t="s">
        <v>119</v>
      </c>
      <c r="E70" s="23" t="s">
        <v>217</v>
      </c>
      <c r="F70" s="24" t="s">
        <v>218</v>
      </c>
      <c r="G70" s="21">
        <v>500</v>
      </c>
      <c r="H70" s="21"/>
      <c r="I70" s="21"/>
      <c r="J70" s="21"/>
      <c r="K70" s="21"/>
      <c r="L70" s="21"/>
      <c r="M70" s="21">
        <v>0.1</v>
      </c>
      <c r="N70" s="21"/>
      <c r="O70" s="21"/>
      <c r="P70" s="21">
        <f t="shared" si="10"/>
        <v>1.1</v>
      </c>
      <c r="Q70" s="21"/>
      <c r="R70" s="21">
        <f t="shared" ref="R70:R74" si="11">P70*G70+Q70</f>
        <v>550</v>
      </c>
    </row>
    <row r="71" s="3" customFormat="1" ht="37" customHeight="1" spans="1:18">
      <c r="A71" s="17">
        <v>68</v>
      </c>
      <c r="B71" s="21" t="s">
        <v>294</v>
      </c>
      <c r="C71" s="21" t="s">
        <v>30</v>
      </c>
      <c r="D71" s="22" t="s">
        <v>86</v>
      </c>
      <c r="E71" s="23" t="s">
        <v>251</v>
      </c>
      <c r="F71" s="24" t="s">
        <v>295</v>
      </c>
      <c r="G71" s="21">
        <v>500</v>
      </c>
      <c r="H71" s="21"/>
      <c r="I71" s="21"/>
      <c r="J71" s="21"/>
      <c r="K71" s="21"/>
      <c r="L71" s="21"/>
      <c r="M71" s="21">
        <v>0.1</v>
      </c>
      <c r="N71" s="21"/>
      <c r="O71" s="21"/>
      <c r="P71" s="21">
        <f t="shared" si="10"/>
        <v>1.1</v>
      </c>
      <c r="Q71" s="21"/>
      <c r="R71" s="21">
        <f t="shared" si="11"/>
        <v>550</v>
      </c>
    </row>
    <row r="72" s="3" customFormat="1" ht="37" customHeight="1" spans="1:18">
      <c r="A72" s="17">
        <v>69</v>
      </c>
      <c r="B72" s="21" t="s">
        <v>296</v>
      </c>
      <c r="C72" s="21" t="s">
        <v>30</v>
      </c>
      <c r="D72" s="22" t="s">
        <v>86</v>
      </c>
      <c r="E72" s="23" t="s">
        <v>251</v>
      </c>
      <c r="F72" s="24" t="s">
        <v>295</v>
      </c>
      <c r="G72" s="21">
        <v>500</v>
      </c>
      <c r="H72" s="21"/>
      <c r="I72" s="21"/>
      <c r="J72" s="21"/>
      <c r="K72" s="21"/>
      <c r="L72" s="21"/>
      <c r="M72" s="21">
        <v>0.1</v>
      </c>
      <c r="N72" s="21"/>
      <c r="O72" s="21"/>
      <c r="P72" s="21">
        <f t="shared" si="10"/>
        <v>1.1</v>
      </c>
      <c r="Q72" s="21"/>
      <c r="R72" s="21">
        <f t="shared" si="11"/>
        <v>550</v>
      </c>
    </row>
    <row r="73" s="3" customFormat="1" ht="37" customHeight="1" spans="1:18">
      <c r="A73" s="17">
        <v>70</v>
      </c>
      <c r="B73" s="17" t="s">
        <v>297</v>
      </c>
      <c r="C73" s="17" t="s">
        <v>30</v>
      </c>
      <c r="D73" s="18" t="s">
        <v>239</v>
      </c>
      <c r="E73" s="19" t="s">
        <v>251</v>
      </c>
      <c r="F73" s="20" t="s">
        <v>252</v>
      </c>
      <c r="G73" s="17">
        <v>500</v>
      </c>
      <c r="H73" s="17"/>
      <c r="I73" s="17"/>
      <c r="J73" s="17"/>
      <c r="K73" s="17"/>
      <c r="L73" s="17"/>
      <c r="M73" s="17">
        <v>0.1</v>
      </c>
      <c r="N73" s="17"/>
      <c r="O73" s="17"/>
      <c r="P73" s="17">
        <f t="shared" si="10"/>
        <v>1.1</v>
      </c>
      <c r="Q73" s="17"/>
      <c r="R73" s="17">
        <f t="shared" si="11"/>
        <v>550</v>
      </c>
    </row>
    <row r="74" s="1" customFormat="1" ht="37" customHeight="1" spans="1:18">
      <c r="A74" s="17">
        <v>71</v>
      </c>
      <c r="B74" s="21" t="s">
        <v>298</v>
      </c>
      <c r="C74" s="21" t="s">
        <v>30</v>
      </c>
      <c r="D74" s="22" t="s">
        <v>299</v>
      </c>
      <c r="E74" s="23" t="s">
        <v>75</v>
      </c>
      <c r="F74" s="24" t="s">
        <v>204</v>
      </c>
      <c r="G74" s="21">
        <v>500</v>
      </c>
      <c r="H74" s="21">
        <v>1.153</v>
      </c>
      <c r="I74" s="21">
        <v>-0.3</v>
      </c>
      <c r="J74" s="21"/>
      <c r="K74" s="21"/>
      <c r="L74" s="21">
        <v>0.1</v>
      </c>
      <c r="M74" s="21">
        <v>0.1</v>
      </c>
      <c r="N74" s="21"/>
      <c r="O74" s="21"/>
      <c r="P74" s="21">
        <f t="shared" si="10"/>
        <v>0.9</v>
      </c>
      <c r="Q74" s="21"/>
      <c r="R74" s="21">
        <f t="shared" si="11"/>
        <v>450</v>
      </c>
    </row>
    <row r="75" s="1" customFormat="1" ht="37" customHeight="1" spans="1:18">
      <c r="A75" s="21" t="s">
        <v>155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>
        <f>SUM(Q4:Q74)</f>
        <v>4019</v>
      </c>
      <c r="R75" s="21">
        <f>SUM(R4:R74)</f>
        <v>111219</v>
      </c>
    </row>
    <row r="76" s="4" customFormat="1" ht="30" customHeight="1" spans="4:6">
      <c r="D76" s="8"/>
      <c r="E76" s="10"/>
      <c r="F76" s="10"/>
    </row>
    <row r="77" s="4" customFormat="1" ht="30" customHeight="1" spans="4:6">
      <c r="D77" s="8"/>
      <c r="E77" s="10"/>
      <c r="F77" s="10"/>
    </row>
    <row r="78" s="4" customFormat="1" ht="30" customHeight="1" spans="4:6">
      <c r="D78" s="8"/>
      <c r="E78" s="10"/>
      <c r="F78" s="10"/>
    </row>
    <row r="79" s="4" customFormat="1" customHeight="1" spans="4:6">
      <c r="D79" s="8"/>
      <c r="E79" s="10"/>
      <c r="F79" s="10"/>
    </row>
    <row r="80" s="4" customFormat="1" customHeight="1" spans="4:6">
      <c r="D80" s="8"/>
      <c r="E80" s="10"/>
      <c r="F80" s="10"/>
    </row>
    <row r="81" s="4" customFormat="1" customHeight="1" spans="4:6">
      <c r="D81" s="8"/>
      <c r="E81" s="10"/>
      <c r="F81" s="10"/>
    </row>
    <row r="82" s="4" customFormat="1" customHeight="1" spans="4:6">
      <c r="D82" s="8"/>
      <c r="E82" s="10"/>
      <c r="F82" s="10"/>
    </row>
    <row r="83" s="4" customFormat="1" customHeight="1" spans="4:6">
      <c r="D83" s="8"/>
      <c r="E83" s="10"/>
      <c r="F83" s="10"/>
    </row>
    <row r="84" s="4" customFormat="1" customHeight="1" spans="4:6">
      <c r="D84" s="8"/>
      <c r="E84" s="10"/>
      <c r="F84" s="10"/>
    </row>
    <row r="85" s="4" customFormat="1" customHeight="1" spans="4:6">
      <c r="D85" s="8"/>
      <c r="E85" s="10"/>
      <c r="F85" s="10"/>
    </row>
    <row r="86" s="4" customFormat="1" customHeight="1" spans="4:6">
      <c r="D86" s="8"/>
      <c r="E86" s="10"/>
      <c r="F86" s="10"/>
    </row>
    <row r="87" s="4" customFormat="1" customHeight="1" spans="4:6">
      <c r="D87" s="8"/>
      <c r="E87" s="10"/>
      <c r="F87" s="10"/>
    </row>
    <row r="88" s="4" customFormat="1" customHeight="1" spans="4:6">
      <c r="D88" s="8"/>
      <c r="E88" s="10"/>
      <c r="F88" s="10"/>
    </row>
  </sheetData>
  <mergeCells count="3">
    <mergeCell ref="A1:B1"/>
    <mergeCell ref="A2:R2"/>
    <mergeCell ref="A75:F7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2016</vt:lpstr>
      <vt:lpstr>2017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昨日星辰</cp:lastModifiedBy>
  <dcterms:created xsi:type="dcterms:W3CDTF">2016-11-02T08:40:00Z</dcterms:created>
  <cp:lastPrinted>2016-12-16T01:50:00Z</cp:lastPrinted>
  <dcterms:modified xsi:type="dcterms:W3CDTF">2018-04-27T09:35:07Z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